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60" windowWidth="14355" windowHeight="6810"/>
  </bookViews>
  <sheets>
    <sheet name="مریوان" sheetId="1" r:id="rId1"/>
    <sheet name="بیجار" sheetId="2" r:id="rId2"/>
    <sheet name="دهگلان" sheetId="3" r:id="rId3"/>
    <sheet name="قروه" sheetId="4" r:id="rId4"/>
    <sheet name="سقز" sheetId="5" r:id="rId5"/>
    <sheet name="سنندج" sheetId="6" r:id="rId6"/>
    <sheet name="دیواندره" sheetId="7" r:id="rId7"/>
    <sheet name="کامیاران" sheetId="8" r:id="rId8"/>
    <sheet name="بانه" sheetId="10" r:id="rId9"/>
    <sheet name="سروآباد" sheetId="11" r:id="rId10"/>
  </sheets>
  <externalReferences>
    <externalReference r:id="rId11"/>
  </externalReferences>
  <calcPr calcId="145621"/>
  <fileRecoveryPr autoRecover="0"/>
</workbook>
</file>

<file path=xl/calcChain.xml><?xml version="1.0" encoding="utf-8"?>
<calcChain xmlns="http://schemas.openxmlformats.org/spreadsheetml/2006/main">
  <c r="D129" i="6" l="1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P13" i="2" l="1"/>
  <c r="P12" i="2"/>
  <c r="P11" i="2"/>
  <c r="P10" i="2"/>
  <c r="P9" i="2"/>
  <c r="P8" i="2"/>
  <c r="P7" i="2"/>
  <c r="P6" i="2"/>
  <c r="P5" i="2"/>
  <c r="P4" i="2"/>
  <c r="P3" i="2"/>
  <c r="S22" i="1" l="1"/>
  <c r="S21" i="1"/>
  <c r="S20" i="1"/>
  <c r="S19" i="1"/>
  <c r="S18" i="1"/>
  <c r="S16" i="1"/>
  <c r="S15" i="1"/>
  <c r="S14" i="1"/>
  <c r="S12" i="1"/>
  <c r="S11" i="1"/>
  <c r="S10" i="1"/>
  <c r="S9" i="1"/>
  <c r="S7" i="1"/>
  <c r="S6" i="1"/>
  <c r="S3" i="1"/>
  <c r="S5" i="1"/>
  <c r="S13" i="1" l="1"/>
  <c r="K28" i="1" l="1"/>
  <c r="S23" i="1" l="1"/>
  <c r="R17" i="1" l="1"/>
  <c r="R15" i="1" l="1"/>
  <c r="R21" i="1"/>
  <c r="R20" i="1"/>
  <c r="R19" i="1"/>
  <c r="R22" i="1" l="1"/>
  <c r="T22" i="1" s="1"/>
  <c r="R14" i="1" l="1"/>
  <c r="T14" i="1" s="1"/>
  <c r="R12" i="1"/>
  <c r="S25" i="1" l="1"/>
  <c r="S26" i="1"/>
  <c r="P28" i="1" l="1"/>
  <c r="O28" i="1" l="1"/>
  <c r="N28" i="1" l="1"/>
  <c r="M28" i="1" l="1"/>
  <c r="L28" i="1" l="1"/>
  <c r="T17" i="1" l="1"/>
  <c r="T19" i="1"/>
  <c r="T20" i="1"/>
  <c r="T21" i="1"/>
  <c r="T27" i="1"/>
  <c r="R5" i="1" l="1"/>
  <c r="T5" i="1" s="1"/>
  <c r="J28" i="1" l="1"/>
  <c r="R18" i="1"/>
  <c r="T18" i="1" s="1"/>
  <c r="I28" i="1" l="1"/>
  <c r="H28" i="1" l="1"/>
  <c r="G28" i="1" l="1"/>
  <c r="R16" i="1" l="1"/>
  <c r="T16" i="1" s="1"/>
  <c r="T15" i="1"/>
  <c r="R13" i="1"/>
  <c r="T13" i="1" s="1"/>
  <c r="T12" i="1"/>
  <c r="R11" i="1"/>
  <c r="T11" i="1" s="1"/>
  <c r="R10" i="1"/>
  <c r="T10" i="1" s="1"/>
  <c r="R9" i="1"/>
  <c r="T9" i="1" s="1"/>
  <c r="R8" i="1"/>
  <c r="T8" i="1" s="1"/>
  <c r="R7" i="1"/>
  <c r="T7" i="1" s="1"/>
  <c r="R6" i="1"/>
  <c r="T6" i="1" s="1"/>
  <c r="R4" i="1"/>
  <c r="R3" i="1"/>
  <c r="T3" i="1" s="1"/>
  <c r="R28" i="1" l="1"/>
  <c r="F28" i="1"/>
  <c r="E28" i="1" l="1"/>
</calcChain>
</file>

<file path=xl/sharedStrings.xml><?xml version="1.0" encoding="utf-8"?>
<sst xmlns="http://schemas.openxmlformats.org/spreadsheetml/2006/main" count="374" uniqueCount="333">
  <si>
    <t>ردیف</t>
  </si>
  <si>
    <t>نام و نام خانوادگی</t>
  </si>
  <si>
    <t>پایه</t>
  </si>
  <si>
    <t>سهمیه بر اساس پایه</t>
  </si>
  <si>
    <t>کل کارکرد</t>
  </si>
  <si>
    <t>رحیم راموز</t>
  </si>
  <si>
    <t>عبدالباسط بدخش</t>
  </si>
  <si>
    <t>عدنان باژدان</t>
  </si>
  <si>
    <t>مهرداد ویسی</t>
  </si>
  <si>
    <t>سعدی شافعی نژاد</t>
  </si>
  <si>
    <t>مهر</t>
  </si>
  <si>
    <t>آبان</t>
  </si>
  <si>
    <t>آذر</t>
  </si>
  <si>
    <t>فروردین</t>
  </si>
  <si>
    <t>ادیبهشت</t>
  </si>
  <si>
    <t>خرداد</t>
  </si>
  <si>
    <t>تیر</t>
  </si>
  <si>
    <t>مرداد</t>
  </si>
  <si>
    <t>شهریور</t>
  </si>
  <si>
    <t>اسفند</t>
  </si>
  <si>
    <t>بهمن</t>
  </si>
  <si>
    <t>دی</t>
  </si>
  <si>
    <t>حامدصادقی</t>
  </si>
  <si>
    <t>طالب فلاحی</t>
  </si>
  <si>
    <t>جلال جلیل زاده</t>
  </si>
  <si>
    <t>محمد صالح</t>
  </si>
  <si>
    <t>محمدآزاد حسینی</t>
  </si>
  <si>
    <t>منصورسهرابی</t>
  </si>
  <si>
    <t>محمد ایزدی</t>
  </si>
  <si>
    <t>سعدی بالیده</t>
  </si>
  <si>
    <t>شهلا تبرخون</t>
  </si>
  <si>
    <t>هاشم نیک بخت</t>
  </si>
  <si>
    <t>بختیار بادمستی</t>
  </si>
  <si>
    <t>تفاضل کارکرد  از سهمیه</t>
  </si>
  <si>
    <t>سیروان احسان خواه</t>
  </si>
  <si>
    <t>عرفان پورافسانه</t>
  </si>
  <si>
    <t>سرکوت عبداللهی</t>
  </si>
  <si>
    <t>علی احمدیان</t>
  </si>
  <si>
    <t>کارآموزی و کارکرد ویژه</t>
  </si>
  <si>
    <t>آرش محمدی</t>
  </si>
  <si>
    <t>امید ئیلاقی</t>
  </si>
  <si>
    <t>لیست کارکرد بازرسین برق مقیم و غیرمقیم شهرستان مریوان در سال 1400</t>
  </si>
  <si>
    <t>شادمان مرادی</t>
  </si>
  <si>
    <t>سامان نیکخواه</t>
  </si>
  <si>
    <t>عبدالرحمن مرادی</t>
  </si>
  <si>
    <t>17.4 برابر سهمیه</t>
  </si>
  <si>
    <t>نام مهندس</t>
  </si>
  <si>
    <t>اردیبهشت</t>
  </si>
  <si>
    <t>جمع عملکرد سال</t>
  </si>
  <si>
    <t>حجت اله ولی پور</t>
  </si>
  <si>
    <t>مجید راستگو</t>
  </si>
  <si>
    <t>محمد قدیمی</t>
  </si>
  <si>
    <t>پرویز محمد زاده</t>
  </si>
  <si>
    <t>سحر سودمند</t>
  </si>
  <si>
    <t>سیدطاهر مسیبی</t>
  </si>
  <si>
    <t>محمود عبدالحسینی</t>
  </si>
  <si>
    <t>غلامرضا شیری</t>
  </si>
  <si>
    <t>سعید جمشیدی</t>
  </si>
  <si>
    <t>سید بابک خامسی</t>
  </si>
  <si>
    <t>علیرضا گلزردی</t>
  </si>
  <si>
    <t>ایرج سعیدی نژاد</t>
  </si>
  <si>
    <t>نادر سعیدی نژاد</t>
  </si>
  <si>
    <t>طالب سلطانی</t>
  </si>
  <si>
    <t>فردین سرابی</t>
  </si>
  <si>
    <t>سیران قادرمرزی</t>
  </si>
  <si>
    <t>وحید خانی</t>
  </si>
  <si>
    <t>شهرام رحیمی</t>
  </si>
  <si>
    <t>فرید کریمی</t>
  </si>
  <si>
    <t>محمد علی خانی</t>
  </si>
  <si>
    <t>آرمان اسماعیلی</t>
  </si>
  <si>
    <t>حمید رضا مژده</t>
  </si>
  <si>
    <t>فردین نامور</t>
  </si>
  <si>
    <t>صابر کوشا</t>
  </si>
  <si>
    <t>سید حمید گنجی</t>
  </si>
  <si>
    <t>حسین مخدومی</t>
  </si>
  <si>
    <t>حسین زاهدی</t>
  </si>
  <si>
    <t>بهزاد میمنت آبادی</t>
  </si>
  <si>
    <t>صبریه فتح الهی</t>
  </si>
  <si>
    <t>جعفر کرمی</t>
  </si>
  <si>
    <t>عباس شهبازیان</t>
  </si>
  <si>
    <t>محمد رضا حاجیان</t>
  </si>
  <si>
    <t>آرزو زرین</t>
  </si>
  <si>
    <t>سعید طاهری</t>
  </si>
  <si>
    <t>امیر گوهری</t>
  </si>
  <si>
    <t>پیمان ارشادی</t>
  </si>
  <si>
    <t>محمد امینی</t>
  </si>
  <si>
    <t>محمود شرف بیانی</t>
  </si>
  <si>
    <t>مرتضی محمدی</t>
  </si>
  <si>
    <t>منصور امانی</t>
  </si>
  <si>
    <t>مرتضی عزیزی</t>
  </si>
  <si>
    <t>علی طالبی</t>
  </si>
  <si>
    <t>یاسر قادری</t>
  </si>
  <si>
    <t>حمید ایپکی</t>
  </si>
  <si>
    <t>شهاب خالدیان</t>
  </si>
  <si>
    <t>علی بختیاری</t>
  </si>
  <si>
    <t>جمشید عزیزیان</t>
  </si>
  <si>
    <t>فرهاد میمنت آبادی</t>
  </si>
  <si>
    <t>محمود شهبازپور</t>
  </si>
  <si>
    <t>سید سجاد حسینی</t>
  </si>
  <si>
    <t>مبلغ ( رییال )</t>
  </si>
  <si>
    <t>نام و نام خانوادگی بازرس</t>
  </si>
  <si>
    <t>133/250/000</t>
  </si>
  <si>
    <t>آقای مهندس یادگار کردنژاد</t>
  </si>
  <si>
    <t>84/956/000</t>
  </si>
  <si>
    <t xml:space="preserve">آقای مهندس محمد کمانگر </t>
  </si>
  <si>
    <t>64/222/500</t>
  </si>
  <si>
    <t>آقای مهندس نظام صابری</t>
  </si>
  <si>
    <t>85/195/000</t>
  </si>
  <si>
    <t xml:space="preserve">آقای مهندس سلام مرادیان </t>
  </si>
  <si>
    <t>21/648/000</t>
  </si>
  <si>
    <t>آقای مهندس جمیل رستمی</t>
  </si>
  <si>
    <t>58/305/000</t>
  </si>
  <si>
    <t>آقای مهندس مسعود معتمدی</t>
  </si>
  <si>
    <t>80/232/500</t>
  </si>
  <si>
    <t xml:space="preserve">آقای مهندس هیوا زمانی </t>
  </si>
  <si>
    <t>66/140/000</t>
  </si>
  <si>
    <t>آقای مهندس وریا یوسفی</t>
  </si>
  <si>
    <t>24/325/000</t>
  </si>
  <si>
    <t>آقای مهندس سیروس فیضی</t>
  </si>
  <si>
    <t>80/675/000</t>
  </si>
  <si>
    <t>آقای مهندس سیروس سلیمی</t>
  </si>
  <si>
    <t>11/092/500</t>
  </si>
  <si>
    <t>آقای مهندس شعیب فتحی</t>
  </si>
  <si>
    <t>16/835/000</t>
  </si>
  <si>
    <t>آقای مهندس آرام سیفی</t>
  </si>
  <si>
    <t xml:space="preserve">بازرس </t>
  </si>
  <si>
    <t xml:space="preserve">   کارکرد ریالی   1400</t>
  </si>
  <si>
    <t>ایوب  محمد پور</t>
  </si>
  <si>
    <t xml:space="preserve">عبدا...  ابراهیمی </t>
  </si>
  <si>
    <t xml:space="preserve">عزیز  ذبیحی </t>
  </si>
  <si>
    <t xml:space="preserve">علی  محمدی </t>
  </si>
  <si>
    <t xml:space="preserve">ازاد   حسنی </t>
  </si>
  <si>
    <t xml:space="preserve">مصطفی  فتحی </t>
  </si>
  <si>
    <t xml:space="preserve">ناصر سلیمانی </t>
  </si>
  <si>
    <t xml:space="preserve">جوهر عبد خدا </t>
  </si>
  <si>
    <t>عطاءاله  رحیمی</t>
  </si>
  <si>
    <t xml:space="preserve">ابوبکر دافعی </t>
  </si>
  <si>
    <t xml:space="preserve">شیوا محمودی </t>
  </si>
  <si>
    <t xml:space="preserve">فواد طاهری </t>
  </si>
  <si>
    <t>حمید مردوخ روحانی</t>
  </si>
  <si>
    <t>کریم شعبانی</t>
  </si>
  <si>
    <t>جبار اسلامی پور</t>
  </si>
  <si>
    <t>هیوا سید یونسی</t>
  </si>
  <si>
    <t>جعفر عزیزی</t>
  </si>
  <si>
    <t>پیمان موسوی</t>
  </si>
  <si>
    <t>بابک کریمی</t>
  </si>
  <si>
    <t>معین مظهری</t>
  </si>
  <si>
    <t>صلاح محمدی39</t>
  </si>
  <si>
    <t>هوشمند نگهدار</t>
  </si>
  <si>
    <t>اسکندر حق طلب</t>
  </si>
  <si>
    <t>رنگین روشن</t>
  </si>
  <si>
    <t>فاتح عبدی</t>
  </si>
  <si>
    <t>شهریار شهریاری</t>
  </si>
  <si>
    <t>داریوش قاسم اردلان</t>
  </si>
  <si>
    <t>هیوا خرم</t>
  </si>
  <si>
    <t>شاهپور کاکی خانقاهی</t>
  </si>
  <si>
    <t>عطا محمد رضایی</t>
  </si>
  <si>
    <t>محمد امین حریقی</t>
  </si>
  <si>
    <t>رزیتا زرداری</t>
  </si>
  <si>
    <t>رسول ملکی</t>
  </si>
  <si>
    <t>بهزاد فتحی یونسی</t>
  </si>
  <si>
    <t>هوشنگ محمدی</t>
  </si>
  <si>
    <t>انورسلطانی</t>
  </si>
  <si>
    <t xml:space="preserve"> امین شریعتی</t>
  </si>
  <si>
    <t>محمد عارف صادقی</t>
  </si>
  <si>
    <t>محمدامین سامعی پور</t>
  </si>
  <si>
    <t>جمال الدین حسینی</t>
  </si>
  <si>
    <t>ارسلان محمدی</t>
  </si>
  <si>
    <t>هومن مرید ویسی</t>
  </si>
  <si>
    <t>فرشاد عزت پور</t>
  </si>
  <si>
    <t>اسماعیل صبحی</t>
  </si>
  <si>
    <t>بهرام سمیعی</t>
  </si>
  <si>
    <t>اسعد خالدی</t>
  </si>
  <si>
    <t>فرید دبیر شاه اویسی</t>
  </si>
  <si>
    <t>محسن رضایی</t>
  </si>
  <si>
    <t>هوشمند قصری</t>
  </si>
  <si>
    <t>فردین کریمی</t>
  </si>
  <si>
    <t>نگار فضلعلی پور</t>
  </si>
  <si>
    <t>فرزاد اصلانی</t>
  </si>
  <si>
    <t>ماجد آزمون</t>
  </si>
  <si>
    <t>صلاح الدین قسیمی</t>
  </si>
  <si>
    <t>محمد هدایتی</t>
  </si>
  <si>
    <t>صبا میرکی'</t>
  </si>
  <si>
    <t>فرهنگ کریمی</t>
  </si>
  <si>
    <t>ئاکو پرنگ</t>
  </si>
  <si>
    <t>سید جبار حسینی</t>
  </si>
  <si>
    <t>علی مقیمی</t>
  </si>
  <si>
    <t>حسین شاه ویسی</t>
  </si>
  <si>
    <t>لیلا پرچمی</t>
  </si>
  <si>
    <t>سید اسعد احمدی</t>
  </si>
  <si>
    <t>فواد گل آور محمدی</t>
  </si>
  <si>
    <t>کمال عثمانی</t>
  </si>
  <si>
    <t>آرام ابراهیمی</t>
  </si>
  <si>
    <t>فردین محمدیان خودلان</t>
  </si>
  <si>
    <t>سمیه امانی</t>
  </si>
  <si>
    <t>ایرج رادخو</t>
  </si>
  <si>
    <t>حسن عبدی</t>
  </si>
  <si>
    <t>حمید ملکی</t>
  </si>
  <si>
    <t>محمدسعید سلطانی</t>
  </si>
  <si>
    <t>کیومرث آقامحمدی</t>
  </si>
  <si>
    <t>افشین باقری سرنجیانه</t>
  </si>
  <si>
    <t>آریز نصرت پور</t>
  </si>
  <si>
    <t>نبی کریمی</t>
  </si>
  <si>
    <t>کاوه شمعدانی</t>
  </si>
  <si>
    <t>قاسم مرادیان</t>
  </si>
  <si>
    <t>قانع کمانگر</t>
  </si>
  <si>
    <t>امید اسلامی پور</t>
  </si>
  <si>
    <t>محمد رضا رضایی</t>
  </si>
  <si>
    <t>محمد خالد عباسی خودلان</t>
  </si>
  <si>
    <t>سیروس فلاحی</t>
  </si>
  <si>
    <t>فرزاد زمانی</t>
  </si>
  <si>
    <t>صلاح صادقی فرد</t>
  </si>
  <si>
    <t>باقی خدا رحمی</t>
  </si>
  <si>
    <t>امید زارعی</t>
  </si>
  <si>
    <t>خالد مالک</t>
  </si>
  <si>
    <t>فردین زارعی</t>
  </si>
  <si>
    <t>علی اشرف حسینی</t>
  </si>
  <si>
    <t>فوزیه منیعی</t>
  </si>
  <si>
    <t>محمد عظیمی</t>
  </si>
  <si>
    <t>کاوه حسین پناهی</t>
  </si>
  <si>
    <t>ستار مرادیان</t>
  </si>
  <si>
    <t>قانع قماشچی</t>
  </si>
  <si>
    <t>کورش فعله گری</t>
  </si>
  <si>
    <t>زانیار حمیدی</t>
  </si>
  <si>
    <t>حشمت اله خسرویانی</t>
  </si>
  <si>
    <t>محمد قماش چی</t>
  </si>
  <si>
    <t>صلاح الدین قادری93</t>
  </si>
  <si>
    <t>کژال سعیدی</t>
  </si>
  <si>
    <t>عطاء میرزایی وروئی</t>
  </si>
  <si>
    <t>ژوان بهرامی نرانی</t>
  </si>
  <si>
    <t>پویا هاشمی</t>
  </si>
  <si>
    <t>هیوا دورویی</t>
  </si>
  <si>
    <t>فریدآدابی</t>
  </si>
  <si>
    <t>فرشید عبدی</t>
  </si>
  <si>
    <t>سیروان صنوبری</t>
  </si>
  <si>
    <t>میثم غلامی</t>
  </si>
  <si>
    <t>کورش نامداری</t>
  </si>
  <si>
    <t>مینا عزیزی</t>
  </si>
  <si>
    <t>صابر نعمتی</t>
  </si>
  <si>
    <t>چیاکو نامداری</t>
  </si>
  <si>
    <t>گوران ذبیحی</t>
  </si>
  <si>
    <t>آرام بنی صدر</t>
  </si>
  <si>
    <t>شهلا واحدی</t>
  </si>
  <si>
    <t>سیامک حسین پناهی</t>
  </si>
  <si>
    <t>نگین یاری</t>
  </si>
  <si>
    <t>مهدی مام قادری</t>
  </si>
  <si>
    <t>هیبت گویلی</t>
  </si>
  <si>
    <t>سمیرا بنفشی</t>
  </si>
  <si>
    <t>سیوان محمدی</t>
  </si>
  <si>
    <t>گورا ن حسنی فرد</t>
  </si>
  <si>
    <t>آرام شریفی</t>
  </si>
  <si>
    <t>بهزاد عبدی</t>
  </si>
  <si>
    <t>فرهاد حسینی</t>
  </si>
  <si>
    <t>پوریا سلیمانی</t>
  </si>
  <si>
    <t>سینا چاره جو</t>
  </si>
  <si>
    <t>نام نام خانوادگی</t>
  </si>
  <si>
    <t>مبلغ ریالی</t>
  </si>
  <si>
    <t>هادی طاریمرادی</t>
  </si>
  <si>
    <t xml:space="preserve">حامد رشیدی </t>
  </si>
  <si>
    <t>رضا سیمائی</t>
  </si>
  <si>
    <t>معروف حسامی</t>
  </si>
  <si>
    <t>بهرام ثنائی</t>
  </si>
  <si>
    <t>شیرین هلالی</t>
  </si>
  <si>
    <t>حیدر قربانی</t>
  </si>
  <si>
    <t>نام ونام خانوادگی</t>
  </si>
  <si>
    <t>کارکرد ریالی</t>
  </si>
  <si>
    <t>کامران امانی</t>
  </si>
  <si>
    <t>108/87/500</t>
  </si>
  <si>
    <t>مسلم احمدی</t>
  </si>
  <si>
    <t>74/600/000</t>
  </si>
  <si>
    <t>حبیب الله احمد یاری</t>
  </si>
  <si>
    <t>72/680/000</t>
  </si>
  <si>
    <t>دلیر کریمیان</t>
  </si>
  <si>
    <t>72/772/300</t>
  </si>
  <si>
    <t>عطا فرجی</t>
  </si>
  <si>
    <t>60/297/000</t>
  </si>
  <si>
    <t>هیوا شمس</t>
  </si>
  <si>
    <t>61/465/000</t>
  </si>
  <si>
    <t>هوشنگ صفایی</t>
  </si>
  <si>
    <t>72/905/000</t>
  </si>
  <si>
    <t>عابد کرمی</t>
  </si>
  <si>
    <t>51/532/500</t>
  </si>
  <si>
    <t>*2</t>
  </si>
  <si>
    <t>زکریا خانی</t>
  </si>
  <si>
    <t>38/880/250</t>
  </si>
  <si>
    <t>پیمان کرمی</t>
  </si>
  <si>
    <t>45/709/000</t>
  </si>
  <si>
    <t>سامان شهبازی</t>
  </si>
  <si>
    <t>35/542/500</t>
  </si>
  <si>
    <t>هیمن مهری</t>
  </si>
  <si>
    <t>43/296/000</t>
  </si>
  <si>
    <t>انور فیضی</t>
  </si>
  <si>
    <t>آرمان عزتی</t>
  </si>
  <si>
    <t>آرمان زمانی</t>
  </si>
  <si>
    <t>حامد احمدی</t>
  </si>
  <si>
    <t>هوشیار مرادی</t>
  </si>
  <si>
    <t>محمد رحمتی</t>
  </si>
  <si>
    <t>آزاد ابراهیمی</t>
  </si>
  <si>
    <t>هادی رضایی</t>
  </si>
  <si>
    <t>هیوا فرجی</t>
  </si>
  <si>
    <t>محمد احمدپور</t>
  </si>
  <si>
    <t>هیمن یونسی راد</t>
  </si>
  <si>
    <t>ایوب احمد بیگی</t>
  </si>
  <si>
    <t>ارسلان مالک</t>
  </si>
  <si>
    <t>همایون خادم</t>
  </si>
  <si>
    <t>منصور سلامی</t>
  </si>
  <si>
    <t>حسام قریشی</t>
  </si>
  <si>
    <t>خالد صالحی</t>
  </si>
  <si>
    <t>آرش کریمان</t>
  </si>
  <si>
    <t>حمید کریمی</t>
  </si>
  <si>
    <t>جلال عشقی</t>
  </si>
  <si>
    <t>هیوا نادرپور</t>
  </si>
  <si>
    <t>آرام مظهر</t>
  </si>
  <si>
    <t>میلاد ارمغان</t>
  </si>
  <si>
    <t>فواد کریمی</t>
  </si>
  <si>
    <t>بازرس</t>
  </si>
  <si>
    <t>کارکرد 1400</t>
  </si>
  <si>
    <t xml:space="preserve"> هدایت حسینی</t>
  </si>
  <si>
    <t>ابراهیم شکری</t>
  </si>
  <si>
    <t>رضا احمد بیگی</t>
  </si>
  <si>
    <t>سوران فرخی</t>
  </si>
  <si>
    <t>سینا احمدپوریان</t>
  </si>
  <si>
    <t>عابد توحیدی</t>
  </si>
  <si>
    <t>عبدالوحید فتحی</t>
  </si>
  <si>
    <t>علا محمدلاوی</t>
  </si>
  <si>
    <t>فاروق قادری آذر</t>
  </si>
  <si>
    <t>کیوان محمدنژاد</t>
  </si>
  <si>
    <t>محمدصدیق خوش سیما</t>
  </si>
  <si>
    <t>ارشد</t>
  </si>
  <si>
    <t>ناصح نظامی</t>
  </si>
  <si>
    <t>کارکرد ریالی 1400</t>
  </si>
  <si>
    <t>179520000</t>
  </si>
  <si>
    <t>18700000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</si>
</sst>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;[Red]#,##0"/>
  </numFmts>
  <fonts count="20">
    <font>
      <sz val="11"/>
      <color theme="1"/>
      <name val="Arial"/>
      <family val="2"/>
      <charset val="178"/>
      <scheme val="minor"/>
    </font>
    <font>
      <sz val="8"/>
      <color theme="1"/>
      <name val="Arial"/>
      <family val="2"/>
      <charset val="178"/>
      <scheme val="minor"/>
    </font>
    <font>
      <sz val="6"/>
      <color theme="1"/>
      <name val="2  Mitra (MRT)"/>
      <charset val="178"/>
    </font>
    <font>
      <sz val="11"/>
      <color theme="1"/>
      <name val="Arial"/>
      <family val="2"/>
      <charset val="178"/>
      <scheme val="minor"/>
    </font>
    <font>
      <sz val="12"/>
      <name val="B Lotus"/>
      <charset val="178"/>
    </font>
    <font>
      <sz val="11"/>
      <color theme="1"/>
      <name val="B Badr"/>
      <charset val="178"/>
    </font>
    <font>
      <u/>
      <sz val="11"/>
      <color theme="10"/>
      <name val="Arial"/>
      <family val="2"/>
      <charset val="178"/>
      <scheme val="minor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1"/>
      <color theme="10"/>
      <name val="Calibri"/>
      <family val="2"/>
      <charset val="178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B Titr"/>
      <charset val="178"/>
    </font>
    <font>
      <sz val="12"/>
      <name val="B Titr"/>
      <charset val="178"/>
    </font>
    <font>
      <sz val="11"/>
      <color theme="3"/>
      <name val="Calibri"/>
      <family val="2"/>
      <charset val="178"/>
    </font>
    <font>
      <sz val="16"/>
      <color theme="1"/>
      <name val="Arial"/>
      <family val="2"/>
      <charset val="178"/>
      <scheme val="minor"/>
    </font>
    <font>
      <sz val="11"/>
      <color rgb="FF0070C0"/>
      <name val="Calibri"/>
      <family val="2"/>
      <charset val="178"/>
    </font>
    <font>
      <b/>
      <sz val="14"/>
      <color theme="1"/>
      <name val="Arial"/>
      <family val="2"/>
      <charset val="178"/>
      <scheme val="minor"/>
    </font>
    <font>
      <b/>
      <sz val="14"/>
      <name val="Arial"/>
      <family val="2"/>
      <charset val="178"/>
      <scheme val="minor"/>
    </font>
    <font>
      <sz val="14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textRotation="90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2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6" fillId="3" borderId="1" xfId="2" applyFill="1" applyBorder="1" applyAlignment="1" applyProtection="1">
      <alignment horizontal="center"/>
    </xf>
    <xf numFmtId="0" fontId="7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9" fillId="3" borderId="1" xfId="2" applyFont="1" applyFill="1" applyBorder="1" applyAlignment="1" applyProtection="1">
      <alignment horizontal="center"/>
    </xf>
    <xf numFmtId="165" fontId="7" fillId="3" borderId="1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6" fillId="3" borderId="1" xfId="2" quotePrefix="1" applyFill="1" applyBorder="1" applyAlignment="1" applyProtection="1">
      <alignment horizontal="center"/>
    </xf>
    <xf numFmtId="3" fontId="6" fillId="3" borderId="1" xfId="2" applyNumberFormat="1" applyFill="1" applyBorder="1" applyAlignment="1" applyProtection="1">
      <alignment horizontal="center"/>
    </xf>
    <xf numFmtId="0" fontId="10" fillId="0" borderId="0" xfId="0" applyFont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1" fillId="3" borderId="8" xfId="0" applyFont="1" applyFill="1" applyBorder="1" applyAlignment="1">
      <alignment horizontal="center"/>
    </xf>
    <xf numFmtId="0" fontId="14" fillId="3" borderId="1" xfId="2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3" borderId="1" xfId="2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705;&#1575;&#1585;&#1705;&#1585;&#1583;%20&#1605;&#1607;&#1606;&#1583;&#1587;&#1740;&#1606;%20&#1576;&#1585;&#1602;%204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نندج"/>
      <sheetName val="رشیدی"/>
      <sheetName val="لهونیان"/>
      <sheetName val="شعبانی"/>
      <sheetName val="ثنایی"/>
      <sheetName val="سیمایی"/>
      <sheetName val="عزیزی"/>
      <sheetName val="مشتاق"/>
      <sheetName val="صبحی"/>
      <sheetName val="حسامی"/>
      <sheetName val="زرداری"/>
      <sheetName val="عبدی"/>
      <sheetName val="طاری مرادی"/>
      <sheetName val="ملکی"/>
      <sheetName val="مرادی"/>
      <sheetName val="هلالی"/>
      <sheetName val="سید یونسی"/>
      <sheetName val="لاهورپور"/>
      <sheetName val="حسینی"/>
      <sheetName val="ارسلان محمدی"/>
      <sheetName val="نامی"/>
      <sheetName val="محمد امین حریقی"/>
      <sheetName val="احمدیان"/>
      <sheetName val="سلطانی"/>
      <sheetName val="علیمحمدی"/>
      <sheetName val="آقا محمدی"/>
      <sheetName val="حریقی"/>
      <sheetName val="اسلامی پور"/>
      <sheetName val="قادرپور"/>
      <sheetName val="عزت پور"/>
      <sheetName val="موسوی"/>
      <sheetName val="خانقاهی"/>
      <sheetName val="قادرنژاد"/>
      <sheetName val="قسیمی"/>
      <sheetName val="محمدی65"/>
      <sheetName val="محمدی39"/>
      <sheetName val="هوشنگ محمدی"/>
      <sheetName val="بابک کریمی"/>
      <sheetName val="روشن"/>
      <sheetName val="محمد عظیمی"/>
      <sheetName val="قادری39"/>
      <sheetName val="نگهدار"/>
      <sheetName val="امجد حسینی"/>
      <sheetName val="شهریاری"/>
      <sheetName val="سامعی پور"/>
      <sheetName val="خالدی"/>
      <sheetName val="رضا رضایی"/>
      <sheetName val="زمانی"/>
      <sheetName val="فرید آدابی"/>
      <sheetName val="نعمتی"/>
      <sheetName val="مبارکی"/>
      <sheetName val="میثم غلامی"/>
      <sheetName val="حمید ملکی"/>
      <sheetName val="آزاد حسینی"/>
      <sheetName val="امید زارعی"/>
      <sheetName val="چاره جو"/>
      <sheetName val="عارفی"/>
      <sheetName val="گل آور"/>
      <sheetName val="شیخ احمدی"/>
      <sheetName val="محمد رضایی"/>
      <sheetName val="صبا میرکی"/>
      <sheetName val="دولت آبادی"/>
      <sheetName val="مظهری"/>
      <sheetName val="امید اسلامی پور"/>
      <sheetName val="حق طلب"/>
      <sheetName val="بنی صدر"/>
      <sheetName val="مالک"/>
      <sheetName val="شمعدانی"/>
      <sheetName val="فردین زارعی"/>
      <sheetName val="سیروان صنوبری"/>
      <sheetName val="اصلانی"/>
      <sheetName val="دارپرنیان"/>
      <sheetName val="غلامی"/>
      <sheetName val="شریعتی"/>
      <sheetName val="اسعد احمدی"/>
      <sheetName val="آزمون"/>
      <sheetName val="سمیعی"/>
      <sheetName val="شاه اویسی"/>
      <sheetName val="امانی"/>
      <sheetName val="فرهنگ کریمی"/>
      <sheetName val="میرزایی ورویی"/>
      <sheetName val="برق الکترونیک"/>
      <sheetName val="الکتریسیته گستر"/>
      <sheetName val="ستایش سازه"/>
      <sheetName val="فنون غرب"/>
      <sheetName val="بهسازان آریا"/>
      <sheetName val="زانا گستر"/>
      <sheetName val="باقری"/>
      <sheetName val="مرید ویسی"/>
      <sheetName val="شاه ویسی"/>
      <sheetName val="خالد عباسی"/>
      <sheetName val="سیروس فلاحی"/>
      <sheetName val="باقی خدارحمی"/>
      <sheetName val="ارسلان دارابی"/>
      <sheetName val="حشمت خسرویانی"/>
      <sheetName val="کمال عثمانی"/>
      <sheetName val="اسمعیل زاده"/>
      <sheetName val="مردوخ روحانی"/>
      <sheetName val="پیدا تک غرب"/>
      <sheetName val="پیک توان سارال"/>
      <sheetName val="قاسم مرادیان"/>
      <sheetName val="نصرت پور"/>
      <sheetName val="خرم"/>
      <sheetName val="جبار حسینی"/>
      <sheetName val="اشرف حسینی"/>
      <sheetName val="نبی کریمی"/>
      <sheetName val="فرشید عبدی"/>
      <sheetName val="هوشمند قصری"/>
      <sheetName val="کورش فعله گری"/>
      <sheetName val="رامین دانایی"/>
      <sheetName val="ندا غفوری"/>
      <sheetName val="محسن رضایی"/>
      <sheetName val="ذبیحی"/>
      <sheetName val="مینا عزیزی"/>
      <sheetName val="حسن عبدی"/>
      <sheetName val="سمیرا بنفشی"/>
      <sheetName val="نگار علیپور"/>
      <sheetName val="دورویی"/>
      <sheetName val="قانع قماشچی"/>
      <sheetName val="واحدی"/>
      <sheetName val="آرام ابراهیمی"/>
      <sheetName val="ژوان بهرامی"/>
      <sheetName val="آرام شریفی"/>
      <sheetName val="کژال سعیدی"/>
      <sheetName val="گوران حسنی"/>
      <sheetName val="پرچمی"/>
      <sheetName val="هیبت گویلی"/>
      <sheetName val="فتحی یونسی"/>
      <sheetName val="حیدر قربانی"/>
      <sheetName val="قاسم اردلان"/>
      <sheetName val="پرنگ"/>
      <sheetName val="حسین پناهی"/>
      <sheetName val="مام قادری"/>
      <sheetName val="پویا هاشمی"/>
      <sheetName val="محمد قماشچی"/>
      <sheetName val="صابری نیک"/>
      <sheetName val="ستار مرادیان"/>
      <sheetName val="فوزیه منیعی"/>
      <sheetName val="پوریا سلیمانی"/>
      <sheetName val="برق رسانان"/>
      <sheetName val="."/>
      <sheetName val="عارف صادقی"/>
      <sheetName val="بهزاد عبدی"/>
      <sheetName val="برق کویر گرم"/>
      <sheetName val="آبادگران برق"/>
      <sheetName val="آمانج توان"/>
      <sheetName val="فنی مهندسی بایکو"/>
      <sheetName val="سپنتا سازه"/>
      <sheetName val="بهینه سازان"/>
      <sheetName val="ژیهات پیشرو"/>
      <sheetName val="فردین محمدیان"/>
      <sheetName val="هانا اسکورت"/>
      <sheetName val="انورسلطانی"/>
      <sheetName val="فرهاد حسینی"/>
      <sheetName val="صلاح صادقی فرد"/>
      <sheetName val="فردین کریمی"/>
      <sheetName val="چیاکو نامداری"/>
      <sheetName val="کورش نامداری"/>
      <sheetName val="ایرج رادخو"/>
      <sheetName val="سیامک حسین پناهی"/>
      <sheetName val="محمد هدایتی"/>
      <sheetName val="نگین یاری"/>
      <sheetName val="سیوان محمدی"/>
      <sheetName val="سپنتا ساز نواندیش"/>
      <sheetName val="علی مقیمی"/>
      <sheetName val="عمران الکتریک"/>
      <sheetName val="قانع کمانگر"/>
      <sheetName val="ایلیا سپهر"/>
      <sheetName val="Sheet1"/>
      <sheetName val="Sheet2"/>
      <sheetName val="رامان مبتکر هوشمند"/>
    </sheetNames>
    <sheetDataSet>
      <sheetData sheetId="0" refreshError="1"/>
      <sheetData sheetId="1" refreshError="1">
        <row r="1">
          <cell r="F1">
            <v>26000000</v>
          </cell>
        </row>
      </sheetData>
      <sheetData sheetId="2" refreshError="1"/>
      <sheetData sheetId="3" refreshError="1">
        <row r="1">
          <cell r="F1">
            <v>81300000</v>
          </cell>
        </row>
      </sheetData>
      <sheetData sheetId="4" refreshError="1">
        <row r="1">
          <cell r="F1">
            <v>80949000</v>
          </cell>
        </row>
      </sheetData>
      <sheetData sheetId="5" refreshError="1">
        <row r="1">
          <cell r="F1">
            <v>63080000</v>
          </cell>
        </row>
      </sheetData>
      <sheetData sheetId="6" refreshError="1">
        <row r="1">
          <cell r="F1">
            <v>66400000</v>
          </cell>
        </row>
      </sheetData>
      <sheetData sheetId="7" refreshError="1"/>
      <sheetData sheetId="8" refreshError="1">
        <row r="1">
          <cell r="F1">
            <v>45800000</v>
          </cell>
        </row>
      </sheetData>
      <sheetData sheetId="9" refreshError="1">
        <row r="1">
          <cell r="F1">
            <v>100160000</v>
          </cell>
        </row>
      </sheetData>
      <sheetData sheetId="10" refreshError="1">
        <row r="1">
          <cell r="F1">
            <v>53700000</v>
          </cell>
        </row>
      </sheetData>
      <sheetData sheetId="11" refreshError="1">
        <row r="1">
          <cell r="F1">
            <v>15000000</v>
          </cell>
        </row>
      </sheetData>
      <sheetData sheetId="12" refreshError="1">
        <row r="1">
          <cell r="F1">
            <v>91630000</v>
          </cell>
        </row>
      </sheetData>
      <sheetData sheetId="13" refreshError="1">
        <row r="1">
          <cell r="F1">
            <v>54350000</v>
          </cell>
        </row>
      </sheetData>
      <sheetData sheetId="14" refreshError="1">
        <row r="1">
          <cell r="F1">
            <v>40600000</v>
          </cell>
        </row>
      </sheetData>
      <sheetData sheetId="15" refreshError="1">
        <row r="1">
          <cell r="F1">
            <v>65240000</v>
          </cell>
        </row>
      </sheetData>
      <sheetData sheetId="16" refreshError="1">
        <row r="1">
          <cell r="F1">
            <v>56000000</v>
          </cell>
        </row>
      </sheetData>
      <sheetData sheetId="17" refreshError="1"/>
      <sheetData sheetId="18" refreshError="1">
        <row r="1">
          <cell r="F1">
            <v>45100000</v>
          </cell>
        </row>
      </sheetData>
      <sheetData sheetId="19" refreshError="1">
        <row r="1">
          <cell r="F1">
            <v>58200000</v>
          </cell>
        </row>
      </sheetData>
      <sheetData sheetId="20" refreshError="1"/>
      <sheetData sheetId="21" refreshError="1">
        <row r="1">
          <cell r="F1">
            <v>48800000</v>
          </cell>
        </row>
      </sheetData>
      <sheetData sheetId="22" refreshError="1"/>
      <sheetData sheetId="23" refreshError="1">
        <row r="1">
          <cell r="F1">
            <v>32800000</v>
          </cell>
        </row>
      </sheetData>
      <sheetData sheetId="24" refreshError="1"/>
      <sheetData sheetId="25" refreshError="1">
        <row r="1">
          <cell r="F1">
            <v>15000000</v>
          </cell>
        </row>
      </sheetData>
      <sheetData sheetId="26" refreshError="1"/>
      <sheetData sheetId="27" refreshError="1">
        <row r="1">
          <cell r="F1">
            <v>56470000</v>
          </cell>
        </row>
      </sheetData>
      <sheetData sheetId="28" refreshError="1"/>
      <sheetData sheetId="29" refreshError="1">
        <row r="1">
          <cell r="F1">
            <v>43080000</v>
          </cell>
        </row>
      </sheetData>
      <sheetData sheetId="30" refreshError="1">
        <row r="1">
          <cell r="F1">
            <v>92270000</v>
          </cell>
        </row>
      </sheetData>
      <sheetData sheetId="31" refreshError="1">
        <row r="1">
          <cell r="F1">
            <v>45240000</v>
          </cell>
        </row>
      </sheetData>
      <sheetData sheetId="32" refreshError="1"/>
      <sheetData sheetId="33" refreshError="1">
        <row r="1">
          <cell r="F1">
            <v>25200000</v>
          </cell>
        </row>
      </sheetData>
      <sheetData sheetId="34" refreshError="1"/>
      <sheetData sheetId="35" refreshError="1">
        <row r="1">
          <cell r="F1">
            <v>60540000</v>
          </cell>
        </row>
      </sheetData>
      <sheetData sheetId="36" refreshError="1">
        <row r="1">
          <cell r="F1">
            <v>41800000</v>
          </cell>
        </row>
      </sheetData>
      <sheetData sheetId="37" refreshError="1">
        <row r="1">
          <cell r="F1">
            <v>68240000</v>
          </cell>
        </row>
      </sheetData>
      <sheetData sheetId="38" refreshError="1">
        <row r="1">
          <cell r="F1">
            <v>48300000</v>
          </cell>
        </row>
      </sheetData>
      <sheetData sheetId="39" refreshError="1">
        <row r="1">
          <cell r="F1">
            <v>23900000</v>
          </cell>
        </row>
      </sheetData>
      <sheetData sheetId="40" refreshError="1">
        <row r="1">
          <cell r="F1">
            <v>54800000</v>
          </cell>
        </row>
      </sheetData>
      <sheetData sheetId="41" refreshError="1">
        <row r="1">
          <cell r="F1">
            <v>72200000</v>
          </cell>
        </row>
      </sheetData>
      <sheetData sheetId="42" refreshError="1">
        <row r="1">
          <cell r="F1">
            <v>35330000</v>
          </cell>
        </row>
      </sheetData>
      <sheetData sheetId="43" refreshError="1">
        <row r="1">
          <cell r="F1">
            <v>51530000</v>
          </cell>
        </row>
      </sheetData>
      <sheetData sheetId="44" refreshError="1">
        <row r="1">
          <cell r="F1">
            <v>49420000</v>
          </cell>
        </row>
      </sheetData>
      <sheetData sheetId="45" refreshError="1"/>
      <sheetData sheetId="46" refreshError="1">
        <row r="1">
          <cell r="F1">
            <v>16400000</v>
          </cell>
        </row>
      </sheetData>
      <sheetData sheetId="47" refreshError="1">
        <row r="1">
          <cell r="F1">
            <v>27400000</v>
          </cell>
        </row>
      </sheetData>
      <sheetData sheetId="48" refreshError="1">
        <row r="1">
          <cell r="F1">
            <v>38200000</v>
          </cell>
        </row>
      </sheetData>
      <sheetData sheetId="49" refreshError="1">
        <row r="1">
          <cell r="F1">
            <v>45650000</v>
          </cell>
        </row>
      </sheetData>
      <sheetData sheetId="50" refreshError="1"/>
      <sheetData sheetId="51" refreshError="1">
        <row r="1">
          <cell r="F1">
            <v>12170000</v>
          </cell>
        </row>
      </sheetData>
      <sheetData sheetId="52" refreshError="1">
        <row r="1">
          <cell r="F1">
            <v>26000000</v>
          </cell>
        </row>
      </sheetData>
      <sheetData sheetId="53" refreshError="1"/>
      <sheetData sheetId="54" refreshError="1">
        <row r="1">
          <cell r="F1">
            <v>38440000</v>
          </cell>
        </row>
      </sheetData>
      <sheetData sheetId="55" refreshError="1">
        <row r="1">
          <cell r="F1">
            <v>58470100</v>
          </cell>
        </row>
      </sheetData>
      <sheetData sheetId="56" refreshError="1"/>
      <sheetData sheetId="57" refreshError="1">
        <row r="1">
          <cell r="F1">
            <v>31400000</v>
          </cell>
        </row>
      </sheetData>
      <sheetData sheetId="58" refreshError="1"/>
      <sheetData sheetId="59" refreshError="1">
        <row r="1">
          <cell r="F1">
            <v>50400000</v>
          </cell>
        </row>
      </sheetData>
      <sheetData sheetId="60" refreshError="1">
        <row r="1">
          <cell r="F1">
            <v>27830000</v>
          </cell>
        </row>
      </sheetData>
      <sheetData sheetId="61" refreshError="1"/>
      <sheetData sheetId="62" refreshError="1">
        <row r="1">
          <cell r="F1">
            <v>70960000</v>
          </cell>
        </row>
      </sheetData>
      <sheetData sheetId="63" refreshError="1">
        <row r="1">
          <cell r="F1">
            <v>16300000</v>
          </cell>
        </row>
      </sheetData>
      <sheetData sheetId="64" refreshError="1">
        <row r="1">
          <cell r="F1">
            <v>55700000</v>
          </cell>
        </row>
      </sheetData>
      <sheetData sheetId="65" refreshError="1">
        <row r="1">
          <cell r="F1">
            <v>40800000</v>
          </cell>
        </row>
      </sheetData>
      <sheetData sheetId="66" refreshError="1">
        <row r="1">
          <cell r="F1">
            <v>30180000</v>
          </cell>
        </row>
      </sheetData>
      <sheetData sheetId="67" refreshError="1">
        <row r="1">
          <cell r="F1">
            <v>63800000</v>
          </cell>
        </row>
      </sheetData>
      <sheetData sheetId="68" refreshError="1">
        <row r="1">
          <cell r="F1">
            <v>22400000</v>
          </cell>
        </row>
      </sheetData>
      <sheetData sheetId="69" refreshError="1">
        <row r="1">
          <cell r="F1">
            <v>52200000</v>
          </cell>
        </row>
      </sheetData>
      <sheetData sheetId="70" refreshError="1">
        <row r="1">
          <cell r="F1">
            <v>40340000</v>
          </cell>
        </row>
      </sheetData>
      <sheetData sheetId="71" refreshError="1"/>
      <sheetData sheetId="72" refreshError="1"/>
      <sheetData sheetId="73" refreshError="1">
        <row r="1">
          <cell r="F1">
            <v>51180000</v>
          </cell>
        </row>
      </sheetData>
      <sheetData sheetId="74" refreshError="1">
        <row r="1">
          <cell r="F1">
            <v>37000000</v>
          </cell>
        </row>
      </sheetData>
      <sheetData sheetId="75" refreshError="1">
        <row r="1">
          <cell r="F1">
            <v>40090000</v>
          </cell>
        </row>
      </sheetData>
      <sheetData sheetId="76" refreshError="1">
        <row r="1">
          <cell r="F1">
            <v>53080000</v>
          </cell>
        </row>
      </sheetData>
      <sheetData sheetId="77" refreshError="1">
        <row r="1">
          <cell r="F1">
            <v>32120000</v>
          </cell>
        </row>
      </sheetData>
      <sheetData sheetId="78" refreshError="1">
        <row r="1">
          <cell r="F1">
            <v>25300000</v>
          </cell>
        </row>
      </sheetData>
      <sheetData sheetId="79" refreshError="1">
        <row r="1">
          <cell r="F1">
            <v>34790000</v>
          </cell>
        </row>
      </sheetData>
      <sheetData sheetId="80" refreshError="1">
        <row r="1">
          <cell r="F1">
            <v>32800000</v>
          </cell>
        </row>
      </sheetData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>
        <row r="1">
          <cell r="F1">
            <v>28000000</v>
          </cell>
        </row>
      </sheetData>
      <sheetData sheetId="88" refreshError="1">
        <row r="1">
          <cell r="F1">
            <v>51000000</v>
          </cell>
        </row>
      </sheetData>
      <sheetData sheetId="89" refreshError="1">
        <row r="1">
          <cell r="F1">
            <v>21600000</v>
          </cell>
        </row>
      </sheetData>
      <sheetData sheetId="90" refreshError="1">
        <row r="1">
          <cell r="F1">
            <v>26800000</v>
          </cell>
        </row>
      </sheetData>
      <sheetData sheetId="91" refreshError="1">
        <row r="1">
          <cell r="F1">
            <v>21400000</v>
          </cell>
        </row>
      </sheetData>
      <sheetData sheetId="92" refreshError="1">
        <row r="1">
          <cell r="F1">
            <v>19900000</v>
          </cell>
        </row>
      </sheetData>
      <sheetData sheetId="93" refreshError="1"/>
      <sheetData sheetId="94" refreshError="1">
        <row r="1">
          <cell r="F1">
            <v>50200000</v>
          </cell>
        </row>
      </sheetData>
      <sheetData sheetId="95" refreshError="1">
        <row r="1">
          <cell r="F1">
            <v>32020000</v>
          </cell>
        </row>
      </sheetData>
      <sheetData sheetId="96" refreshError="1"/>
      <sheetData sheetId="97" refreshError="1">
        <row r="1">
          <cell r="F1">
            <v>114310000</v>
          </cell>
        </row>
      </sheetData>
      <sheetData sheetId="98" refreshError="1"/>
      <sheetData sheetId="99" refreshError="1"/>
      <sheetData sheetId="100" refreshError="1">
        <row r="1">
          <cell r="F1">
            <v>15900000</v>
          </cell>
        </row>
      </sheetData>
      <sheetData sheetId="101" refreshError="1">
        <row r="1">
          <cell r="F1">
            <v>15000000</v>
          </cell>
        </row>
      </sheetData>
      <sheetData sheetId="102" refreshError="1">
        <row r="1">
          <cell r="F1">
            <v>54170000</v>
          </cell>
        </row>
      </sheetData>
      <sheetData sheetId="103" refreshError="1">
        <row r="1">
          <cell r="F1">
            <v>25600000</v>
          </cell>
        </row>
      </sheetData>
      <sheetData sheetId="104" refreshError="1">
        <row r="1">
          <cell r="F1">
            <v>22400000</v>
          </cell>
        </row>
      </sheetData>
      <sheetData sheetId="105" refreshError="1">
        <row r="1">
          <cell r="F1">
            <v>32180000</v>
          </cell>
        </row>
      </sheetData>
      <sheetData sheetId="106" refreshError="1">
        <row r="1">
          <cell r="F1">
            <v>52020000</v>
          </cell>
        </row>
      </sheetData>
      <sheetData sheetId="107" refreshError="1">
        <row r="1">
          <cell r="F1">
            <v>31720000</v>
          </cell>
        </row>
      </sheetData>
      <sheetData sheetId="108" refreshError="1">
        <row r="1">
          <cell r="F1">
            <v>33600000</v>
          </cell>
        </row>
      </sheetData>
      <sheetData sheetId="109" refreshError="1"/>
      <sheetData sheetId="110" refreshError="1"/>
      <sheetData sheetId="111" refreshError="1">
        <row r="1">
          <cell r="F1">
            <v>29700000</v>
          </cell>
        </row>
      </sheetData>
      <sheetData sheetId="112" refreshError="1">
        <row r="1">
          <cell r="F1">
            <v>41320000</v>
          </cell>
        </row>
      </sheetData>
      <sheetData sheetId="113" refreshError="1">
        <row r="1">
          <cell r="F1">
            <v>33920000</v>
          </cell>
        </row>
      </sheetData>
      <sheetData sheetId="114" refreshError="1">
        <row r="1">
          <cell r="F1">
            <v>22000000</v>
          </cell>
        </row>
      </sheetData>
      <sheetData sheetId="115" refreshError="1">
        <row r="1">
          <cell r="F1">
            <v>38200000</v>
          </cell>
        </row>
      </sheetData>
      <sheetData sheetId="116" refreshError="1">
        <row r="1">
          <cell r="F1">
            <v>19400000</v>
          </cell>
        </row>
      </sheetData>
      <sheetData sheetId="117" refreshError="1">
        <row r="1">
          <cell r="F1">
            <v>73480000</v>
          </cell>
        </row>
      </sheetData>
      <sheetData sheetId="118" refreshError="1">
        <row r="1">
          <cell r="F1">
            <v>43400000</v>
          </cell>
        </row>
      </sheetData>
      <sheetData sheetId="119" refreshError="1">
        <row r="1">
          <cell r="F1">
            <v>44450000</v>
          </cell>
        </row>
      </sheetData>
      <sheetData sheetId="120" refreshError="1">
        <row r="1">
          <cell r="F1">
            <v>19100000</v>
          </cell>
        </row>
      </sheetData>
      <sheetData sheetId="121" refreshError="1">
        <row r="1">
          <cell r="F1">
            <v>41590000</v>
          </cell>
        </row>
      </sheetData>
      <sheetData sheetId="122" refreshError="1">
        <row r="1">
          <cell r="F1">
            <v>42960000</v>
          </cell>
        </row>
      </sheetData>
      <sheetData sheetId="123" refreshError="1">
        <row r="1">
          <cell r="F1">
            <v>32000000</v>
          </cell>
        </row>
      </sheetData>
      <sheetData sheetId="124" refreshError="1">
        <row r="1">
          <cell r="F1">
            <v>32500000</v>
          </cell>
        </row>
      </sheetData>
      <sheetData sheetId="125" refreshError="1">
        <row r="1">
          <cell r="F1">
            <v>32660000</v>
          </cell>
        </row>
      </sheetData>
      <sheetData sheetId="126" refreshError="1">
        <row r="1">
          <cell r="F1">
            <v>41295000</v>
          </cell>
        </row>
      </sheetData>
      <sheetData sheetId="127" refreshError="1">
        <row r="1">
          <cell r="F1">
            <v>47600000</v>
          </cell>
        </row>
      </sheetData>
      <sheetData sheetId="128" refreshError="1">
        <row r="1">
          <cell r="F1">
            <v>69680000</v>
          </cell>
        </row>
      </sheetData>
      <sheetData sheetId="129" refreshError="1">
        <row r="1">
          <cell r="F1">
            <v>52200000</v>
          </cell>
        </row>
      </sheetData>
      <sheetData sheetId="130" refreshError="1">
        <row r="1">
          <cell r="F1">
            <v>85200000</v>
          </cell>
        </row>
      </sheetData>
      <sheetData sheetId="131" refreshError="1">
        <row r="1">
          <cell r="F1">
            <v>24200000</v>
          </cell>
        </row>
      </sheetData>
      <sheetData sheetId="132" refreshError="1">
        <row r="1">
          <cell r="F1">
            <v>40120000</v>
          </cell>
        </row>
      </sheetData>
      <sheetData sheetId="133" refreshError="1">
        <row r="1">
          <cell r="F1">
            <v>20600000</v>
          </cell>
        </row>
      </sheetData>
      <sheetData sheetId="134" refreshError="1">
        <row r="1">
          <cell r="F1">
            <v>36300000</v>
          </cell>
        </row>
      </sheetData>
      <sheetData sheetId="135" refreshError="1"/>
      <sheetData sheetId="136" refreshError="1">
        <row r="1">
          <cell r="F1">
            <v>27935000</v>
          </cell>
        </row>
      </sheetData>
      <sheetData sheetId="137" refreshError="1">
        <row r="1">
          <cell r="F1">
            <v>32400000</v>
          </cell>
        </row>
      </sheetData>
      <sheetData sheetId="138" refreshError="1">
        <row r="1">
          <cell r="F1">
            <v>8800000</v>
          </cell>
        </row>
      </sheetData>
      <sheetData sheetId="139" refreshError="1"/>
      <sheetData sheetId="140" refreshError="1"/>
      <sheetData sheetId="141" refreshError="1">
        <row r="1">
          <cell r="F1">
            <v>48100000</v>
          </cell>
        </row>
      </sheetData>
      <sheetData sheetId="142" refreshError="1">
        <row r="1">
          <cell r="F1">
            <v>41205000</v>
          </cell>
        </row>
      </sheetData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>
        <row r="1">
          <cell r="F1">
            <v>18950000</v>
          </cell>
        </row>
      </sheetData>
      <sheetData sheetId="151" refreshError="1"/>
      <sheetData sheetId="152" refreshError="1">
        <row r="1">
          <cell r="F1">
            <v>52800000</v>
          </cell>
        </row>
      </sheetData>
      <sheetData sheetId="153" refreshError="1">
        <row r="1">
          <cell r="F1">
            <v>30230000</v>
          </cell>
        </row>
      </sheetData>
      <sheetData sheetId="154" refreshError="1">
        <row r="1">
          <cell r="F1">
            <v>24400000</v>
          </cell>
        </row>
      </sheetData>
      <sheetData sheetId="155" refreshError="1">
        <row r="1">
          <cell r="F1">
            <v>24100000</v>
          </cell>
        </row>
      </sheetData>
      <sheetData sheetId="156" refreshError="1">
        <row r="1">
          <cell r="F1">
            <v>41620000</v>
          </cell>
        </row>
      </sheetData>
      <sheetData sheetId="157" refreshError="1">
        <row r="1">
          <cell r="F1">
            <v>31100000</v>
          </cell>
        </row>
      </sheetData>
      <sheetData sheetId="158" refreshError="1">
        <row r="1">
          <cell r="F1">
            <v>25900000</v>
          </cell>
        </row>
      </sheetData>
      <sheetData sheetId="159" refreshError="1">
        <row r="1">
          <cell r="F1">
            <v>42550000</v>
          </cell>
        </row>
      </sheetData>
      <sheetData sheetId="160" refreshError="1">
        <row r="1">
          <cell r="F1">
            <v>29000000</v>
          </cell>
        </row>
      </sheetData>
      <sheetData sheetId="161" refreshError="1">
        <row r="1">
          <cell r="F1">
            <v>39920000</v>
          </cell>
        </row>
      </sheetData>
      <sheetData sheetId="162" refreshError="1">
        <row r="1">
          <cell r="F1">
            <v>38700000</v>
          </cell>
        </row>
      </sheetData>
      <sheetData sheetId="163" refreshError="1"/>
      <sheetData sheetId="164" refreshError="1">
        <row r="1">
          <cell r="F1">
            <v>26670000</v>
          </cell>
        </row>
      </sheetData>
      <sheetData sheetId="165" refreshError="1"/>
      <sheetData sheetId="166" refreshError="1">
        <row r="1">
          <cell r="F1">
            <v>37145000</v>
          </cell>
        </row>
      </sheetData>
      <sheetData sheetId="167" refreshError="1"/>
      <sheetData sheetId="168" refreshError="1"/>
      <sheetData sheetId="169" refreshError="1"/>
      <sheetData sheetId="1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rightToLeft="1" tabSelected="1" topLeftCell="B1" zoomScale="110" zoomScaleNormal="110" workbookViewId="0">
      <selection activeCell="B2" sqref="B2"/>
    </sheetView>
  </sheetViews>
  <sheetFormatPr defaultRowHeight="14.25"/>
  <cols>
    <col min="1" max="1" width="2.875" customWidth="1"/>
    <col min="2" max="2" width="10.375" customWidth="1"/>
    <col min="3" max="3" width="2.375" customWidth="1"/>
    <col min="4" max="4" width="6.625" customWidth="1"/>
    <col min="5" max="5" width="6.125" customWidth="1"/>
    <col min="6" max="6" width="6.625" customWidth="1"/>
    <col min="7" max="7" width="6.375" customWidth="1"/>
    <col min="8" max="10" width="6.75" customWidth="1"/>
    <col min="11" max="11" width="6.625" customWidth="1"/>
    <col min="12" max="12" width="6.875" customWidth="1"/>
    <col min="13" max="13" width="7.125" customWidth="1"/>
    <col min="14" max="14" width="6.875" customWidth="1"/>
    <col min="15" max="15" width="6.75" customWidth="1"/>
    <col min="16" max="16" width="6.625" customWidth="1"/>
    <col min="17" max="17" width="7.25" customWidth="1"/>
    <col min="18" max="18" width="10.375" customWidth="1"/>
    <col min="19" max="19" width="9.875" customWidth="1"/>
    <col min="20" max="20" width="18.875" style="17" customWidth="1"/>
  </cols>
  <sheetData>
    <row r="1" spans="1:20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32.2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38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10</v>
      </c>
      <c r="M2" s="2" t="s">
        <v>11</v>
      </c>
      <c r="N2" s="2" t="s">
        <v>12</v>
      </c>
      <c r="O2" s="2" t="s">
        <v>21</v>
      </c>
      <c r="P2" s="2" t="s">
        <v>20</v>
      </c>
      <c r="Q2" s="2" t="s">
        <v>19</v>
      </c>
      <c r="R2" s="2" t="s">
        <v>4</v>
      </c>
      <c r="S2" s="8" t="s">
        <v>45</v>
      </c>
      <c r="T2" s="14" t="s">
        <v>33</v>
      </c>
    </row>
    <row r="3" spans="1:20">
      <c r="A3" s="2">
        <v>1</v>
      </c>
      <c r="B3" s="2" t="s">
        <v>5</v>
      </c>
      <c r="C3" s="5">
        <v>1</v>
      </c>
      <c r="D3" s="12">
        <v>2500000</v>
      </c>
      <c r="E3" s="12">
        <v>2800000</v>
      </c>
      <c r="F3" s="12">
        <v>3680000</v>
      </c>
      <c r="G3" s="12">
        <v>9732000</v>
      </c>
      <c r="H3" s="12">
        <v>5422000</v>
      </c>
      <c r="I3" s="12">
        <v>6359000</v>
      </c>
      <c r="J3" s="12">
        <v>1312000</v>
      </c>
      <c r="K3" s="12">
        <v>5613000</v>
      </c>
      <c r="L3" s="12">
        <v>2159000</v>
      </c>
      <c r="M3" s="12">
        <v>5050000</v>
      </c>
      <c r="N3" s="12">
        <v>1469000</v>
      </c>
      <c r="O3" s="12">
        <v>2222000</v>
      </c>
      <c r="P3" s="12">
        <v>3307000</v>
      </c>
      <c r="Q3" s="12"/>
      <c r="R3" s="6">
        <f t="shared" ref="R3:R16" si="0">SUM(F3:Q3)</f>
        <v>46325000</v>
      </c>
      <c r="S3" s="12">
        <f>MMULT(D3,17.4)</f>
        <v>43500000</v>
      </c>
      <c r="T3" s="19">
        <f>R3-E3-S3</f>
        <v>25000</v>
      </c>
    </row>
    <row r="4" spans="1:20">
      <c r="A4" s="2">
        <v>2</v>
      </c>
      <c r="B4" s="2" t="s">
        <v>44</v>
      </c>
      <c r="C4" s="5">
        <v>1</v>
      </c>
      <c r="D4" s="12">
        <v>2500000</v>
      </c>
      <c r="E4" s="12"/>
      <c r="F4" s="12"/>
      <c r="G4" s="12"/>
      <c r="H4" s="12"/>
      <c r="I4" s="12"/>
      <c r="J4" s="12">
        <v>6543000</v>
      </c>
      <c r="K4" s="12">
        <v>7880000</v>
      </c>
      <c r="L4" s="12"/>
      <c r="M4" s="12">
        <v>1120000</v>
      </c>
      <c r="N4" s="12"/>
      <c r="O4" s="12">
        <v>2380000</v>
      </c>
      <c r="P4" s="12">
        <v>2040000</v>
      </c>
      <c r="Q4" s="12"/>
      <c r="R4" s="6">
        <f t="shared" si="0"/>
        <v>19963000</v>
      </c>
      <c r="S4" s="12"/>
      <c r="T4" s="19"/>
    </row>
    <row r="5" spans="1:20">
      <c r="A5" s="2">
        <v>3</v>
      </c>
      <c r="B5" s="2" t="s">
        <v>23</v>
      </c>
      <c r="C5" s="5">
        <v>1</v>
      </c>
      <c r="D5" s="12">
        <v>2000000</v>
      </c>
      <c r="E5" s="12"/>
      <c r="F5" s="12">
        <v>7883000</v>
      </c>
      <c r="G5" s="12">
        <v>2995000</v>
      </c>
      <c r="H5" s="12">
        <v>6841000</v>
      </c>
      <c r="I5" s="12">
        <v>2993000</v>
      </c>
      <c r="J5" s="12">
        <v>1917500</v>
      </c>
      <c r="K5" s="12">
        <v>3181111</v>
      </c>
      <c r="L5" s="12">
        <v>1498000</v>
      </c>
      <c r="M5" s="12">
        <v>494000</v>
      </c>
      <c r="N5" s="12">
        <v>4946000</v>
      </c>
      <c r="O5" s="12">
        <v>2040000</v>
      </c>
      <c r="P5" s="12"/>
      <c r="Q5" s="12"/>
      <c r="R5" s="6">
        <f t="shared" si="0"/>
        <v>34788611</v>
      </c>
      <c r="S5" s="12">
        <f>MMULT(D5,17.4)</f>
        <v>34800000</v>
      </c>
      <c r="T5" s="19">
        <f>R5-E5-S5</f>
        <v>-11389</v>
      </c>
    </row>
    <row r="6" spans="1:20" ht="14.25" customHeight="1">
      <c r="A6" s="2">
        <v>4</v>
      </c>
      <c r="B6" s="2" t="s">
        <v>24</v>
      </c>
      <c r="C6" s="5">
        <v>1</v>
      </c>
      <c r="D6" s="12">
        <v>2000000</v>
      </c>
      <c r="E6" s="12">
        <v>2800000</v>
      </c>
      <c r="F6" s="12">
        <v>8611000</v>
      </c>
      <c r="G6" s="12">
        <v>4868000</v>
      </c>
      <c r="H6" s="12">
        <v>6403000</v>
      </c>
      <c r="I6" s="12">
        <v>2618000</v>
      </c>
      <c r="J6" s="12">
        <v>1616000</v>
      </c>
      <c r="K6" s="12">
        <v>3368000</v>
      </c>
      <c r="L6" s="12">
        <v>748000</v>
      </c>
      <c r="M6" s="12">
        <v>1685000</v>
      </c>
      <c r="N6" s="12">
        <v>4070000</v>
      </c>
      <c r="O6" s="12">
        <v>2210000</v>
      </c>
      <c r="P6" s="12">
        <v>1282000</v>
      </c>
      <c r="Q6" s="12"/>
      <c r="R6" s="6">
        <f t="shared" si="0"/>
        <v>37479000</v>
      </c>
      <c r="S6" s="12">
        <f>MMULT(D6,17.4)</f>
        <v>34800000</v>
      </c>
      <c r="T6" s="19">
        <f>R6-E6-S6</f>
        <v>-121000</v>
      </c>
    </row>
    <row r="7" spans="1:20">
      <c r="A7" s="2">
        <v>5</v>
      </c>
      <c r="B7" s="2" t="s">
        <v>25</v>
      </c>
      <c r="C7" s="5">
        <v>1</v>
      </c>
      <c r="D7" s="12">
        <v>2000000</v>
      </c>
      <c r="E7" s="12"/>
      <c r="F7" s="12">
        <v>5072000</v>
      </c>
      <c r="G7" s="12">
        <v>3360000</v>
      </c>
      <c r="H7" s="12">
        <v>5446000</v>
      </c>
      <c r="I7" s="12">
        <v>4300000</v>
      </c>
      <c r="J7" s="12">
        <v>2553000</v>
      </c>
      <c r="K7" s="12">
        <v>3706500</v>
      </c>
      <c r="L7" s="12">
        <v>1689000</v>
      </c>
      <c r="M7" s="12">
        <v>2807000</v>
      </c>
      <c r="N7" s="12">
        <v>4312000</v>
      </c>
      <c r="O7" s="12">
        <v>1047000</v>
      </c>
      <c r="P7" s="12">
        <v>440000</v>
      </c>
      <c r="Q7" s="12"/>
      <c r="R7" s="6">
        <f t="shared" si="0"/>
        <v>34732500</v>
      </c>
      <c r="S7" s="12">
        <f>MMULT(D7,17.4)</f>
        <v>34800000</v>
      </c>
      <c r="T7" s="19">
        <f t="shared" ref="T7:T27" si="1">R7-S7</f>
        <v>-67500</v>
      </c>
    </row>
    <row r="8" spans="1:20">
      <c r="A8" s="9">
        <v>6</v>
      </c>
      <c r="B8" s="9" t="s">
        <v>26</v>
      </c>
      <c r="C8" s="5">
        <v>2</v>
      </c>
      <c r="D8" s="12">
        <v>1500000</v>
      </c>
      <c r="E8" s="12"/>
      <c r="F8" s="12">
        <v>2800000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6">
        <f t="shared" si="0"/>
        <v>2800000</v>
      </c>
      <c r="S8" s="12"/>
      <c r="T8" s="19">
        <f t="shared" si="1"/>
        <v>2800000</v>
      </c>
    </row>
    <row r="9" spans="1:20">
      <c r="A9" s="2">
        <v>7</v>
      </c>
      <c r="B9" s="2" t="s">
        <v>6</v>
      </c>
      <c r="C9" s="5">
        <v>2</v>
      </c>
      <c r="D9" s="12">
        <v>1500000</v>
      </c>
      <c r="E9" s="12"/>
      <c r="F9" s="12">
        <v>2623000</v>
      </c>
      <c r="G9" s="12">
        <v>7492000</v>
      </c>
      <c r="H9" s="12">
        <v>367000</v>
      </c>
      <c r="I9" s="12">
        <v>375000</v>
      </c>
      <c r="J9" s="12">
        <v>187000</v>
      </c>
      <c r="K9" s="12"/>
      <c r="L9" s="12"/>
      <c r="M9" s="12"/>
      <c r="N9" s="12">
        <v>1100000</v>
      </c>
      <c r="O9" s="12">
        <v>11300000</v>
      </c>
      <c r="P9" s="12">
        <v>2760000</v>
      </c>
      <c r="Q9" s="12"/>
      <c r="R9" s="6">
        <f t="shared" si="0"/>
        <v>26204000</v>
      </c>
      <c r="S9" s="12">
        <f>MMULT(D9,17.4)</f>
        <v>26099999.999999996</v>
      </c>
      <c r="T9" s="19">
        <f t="shared" si="1"/>
        <v>104000.00000000373</v>
      </c>
    </row>
    <row r="10" spans="1:20">
      <c r="A10" s="2">
        <v>8</v>
      </c>
      <c r="B10" s="2" t="s">
        <v>7</v>
      </c>
      <c r="C10" s="5">
        <v>2</v>
      </c>
      <c r="D10" s="12">
        <v>1500000</v>
      </c>
      <c r="E10" s="12"/>
      <c r="F10" s="12">
        <v>3367000</v>
      </c>
      <c r="G10" s="12">
        <v>7667000</v>
      </c>
      <c r="H10" s="12">
        <v>1557000</v>
      </c>
      <c r="I10" s="12">
        <v>3646000</v>
      </c>
      <c r="J10" s="12">
        <v>187000</v>
      </c>
      <c r="K10" s="12">
        <v>2494000</v>
      </c>
      <c r="L10" s="12">
        <v>1686000</v>
      </c>
      <c r="M10" s="12">
        <v>936000</v>
      </c>
      <c r="N10" s="12">
        <v>660000</v>
      </c>
      <c r="O10" s="12">
        <v>720000</v>
      </c>
      <c r="P10" s="12">
        <v>3140000</v>
      </c>
      <c r="Q10" s="12"/>
      <c r="R10" s="6">
        <f t="shared" si="0"/>
        <v>26060000</v>
      </c>
      <c r="S10" s="12">
        <f>MMULT(D10,17.4)</f>
        <v>26099999.999999996</v>
      </c>
      <c r="T10" s="19">
        <f t="shared" si="1"/>
        <v>-39999.999999996275</v>
      </c>
    </row>
    <row r="11" spans="1:20">
      <c r="A11" s="2">
        <v>9</v>
      </c>
      <c r="B11" s="2" t="s">
        <v>8</v>
      </c>
      <c r="C11" s="5">
        <v>2</v>
      </c>
      <c r="D11" s="12">
        <v>1500000</v>
      </c>
      <c r="E11" s="12"/>
      <c r="F11" s="12">
        <v>1742000</v>
      </c>
      <c r="G11" s="12">
        <v>5994000</v>
      </c>
      <c r="H11" s="12">
        <v>1871000</v>
      </c>
      <c r="I11" s="12">
        <v>2805000</v>
      </c>
      <c r="J11" s="12">
        <v>187000</v>
      </c>
      <c r="K11" s="12">
        <v>2312000</v>
      </c>
      <c r="L11" s="12">
        <v>1497000</v>
      </c>
      <c r="M11" s="12">
        <v>1120000</v>
      </c>
      <c r="N11" s="12">
        <v>4312000</v>
      </c>
      <c r="O11" s="13">
        <v>1680000</v>
      </c>
      <c r="P11" s="12">
        <v>2420000</v>
      </c>
      <c r="Q11" s="12"/>
      <c r="R11" s="6">
        <f t="shared" si="0"/>
        <v>25940000</v>
      </c>
      <c r="S11" s="12">
        <f>MMULT(D11,17.4)</f>
        <v>26099999.999999996</v>
      </c>
      <c r="T11" s="19">
        <f>R11-S11</f>
        <v>-159999.99999999627</v>
      </c>
    </row>
    <row r="12" spans="1:20">
      <c r="A12" s="2">
        <v>10</v>
      </c>
      <c r="B12" s="2" t="s">
        <v>27</v>
      </c>
      <c r="C12" s="5">
        <v>2</v>
      </c>
      <c r="D12" s="12">
        <v>1500000</v>
      </c>
      <c r="E12" s="12"/>
      <c r="F12" s="12">
        <v>5288000</v>
      </c>
      <c r="G12" s="12">
        <v>2244000</v>
      </c>
      <c r="H12" s="12">
        <v>3928000</v>
      </c>
      <c r="I12" s="12">
        <v>5114000</v>
      </c>
      <c r="J12" s="12">
        <v>1309000</v>
      </c>
      <c r="K12" s="12">
        <v>1683000</v>
      </c>
      <c r="L12" s="12">
        <v>2804000</v>
      </c>
      <c r="M12" s="12">
        <v>868000</v>
      </c>
      <c r="N12" s="12">
        <v>1440000</v>
      </c>
      <c r="O12" s="12">
        <v>740000</v>
      </c>
      <c r="P12" s="12">
        <v>714000</v>
      </c>
      <c r="Q12" s="12"/>
      <c r="R12" s="6">
        <f t="shared" si="0"/>
        <v>26132000</v>
      </c>
      <c r="S12" s="12">
        <f>MMULT(D12,17.4)</f>
        <v>26099999.999999996</v>
      </c>
      <c r="T12" s="19">
        <f t="shared" si="1"/>
        <v>32000.000000003725</v>
      </c>
    </row>
    <row r="13" spans="1:20">
      <c r="A13" s="2">
        <v>11</v>
      </c>
      <c r="B13" s="2" t="s">
        <v>9</v>
      </c>
      <c r="C13" s="5">
        <v>2</v>
      </c>
      <c r="D13" s="12">
        <v>1500000</v>
      </c>
      <c r="E13" s="12"/>
      <c r="F13" s="12">
        <v>2491000</v>
      </c>
      <c r="G13" s="12">
        <v>4738000</v>
      </c>
      <c r="H13" s="12">
        <v>4088000</v>
      </c>
      <c r="I13" s="12">
        <v>2805000</v>
      </c>
      <c r="J13" s="12">
        <v>2430000</v>
      </c>
      <c r="K13" s="12">
        <v>1934000</v>
      </c>
      <c r="L13" s="12">
        <v>187000</v>
      </c>
      <c r="M13" s="12">
        <v>375000</v>
      </c>
      <c r="N13" s="12"/>
      <c r="O13" s="12"/>
      <c r="P13" s="12"/>
      <c r="Q13" s="12"/>
      <c r="R13" s="6">
        <f t="shared" si="0"/>
        <v>19048000</v>
      </c>
      <c r="S13" s="12">
        <f>MMULT(D13,8)</f>
        <v>12000000</v>
      </c>
      <c r="T13" s="19">
        <f t="shared" si="1"/>
        <v>7048000</v>
      </c>
    </row>
    <row r="14" spans="1:20">
      <c r="A14" s="2">
        <v>13</v>
      </c>
      <c r="B14" s="2" t="s">
        <v>28</v>
      </c>
      <c r="C14" s="5">
        <v>2</v>
      </c>
      <c r="D14" s="12">
        <v>1500000</v>
      </c>
      <c r="E14" s="12"/>
      <c r="F14" s="12">
        <v>5233000</v>
      </c>
      <c r="G14" s="12">
        <v>4030000</v>
      </c>
      <c r="H14" s="12">
        <v>2260000</v>
      </c>
      <c r="I14" s="12">
        <v>1308000</v>
      </c>
      <c r="J14" s="12">
        <v>1055000</v>
      </c>
      <c r="K14" s="12">
        <v>5613000</v>
      </c>
      <c r="L14" s="12">
        <v>1872000</v>
      </c>
      <c r="M14" s="12">
        <v>2057000</v>
      </c>
      <c r="N14" s="12">
        <v>1461000</v>
      </c>
      <c r="O14" s="12">
        <v>180000</v>
      </c>
      <c r="P14" s="12">
        <v>1027000</v>
      </c>
      <c r="Q14" s="12"/>
      <c r="R14" s="6">
        <f t="shared" si="0"/>
        <v>26096000</v>
      </c>
      <c r="S14" s="12">
        <f>MMULT(D14,17.4)</f>
        <v>26099999.999999996</v>
      </c>
      <c r="T14" s="19">
        <f>R14-S14-E14</f>
        <v>-3999.9999999962747</v>
      </c>
    </row>
    <row r="15" spans="1:20">
      <c r="A15" s="2">
        <v>14</v>
      </c>
      <c r="B15" s="2" t="s">
        <v>30</v>
      </c>
      <c r="C15" s="5">
        <v>2</v>
      </c>
      <c r="D15" s="12">
        <v>1500000</v>
      </c>
      <c r="E15" s="12"/>
      <c r="F15" s="12">
        <v>4863000</v>
      </c>
      <c r="G15" s="12">
        <v>3557000</v>
      </c>
      <c r="H15" s="12">
        <v>3186000</v>
      </c>
      <c r="I15" s="12">
        <v>1499000</v>
      </c>
      <c r="J15" s="12">
        <v>561000</v>
      </c>
      <c r="K15" s="12">
        <v>1498000</v>
      </c>
      <c r="L15" s="12">
        <v>1499000</v>
      </c>
      <c r="M15" s="12">
        <v>749000</v>
      </c>
      <c r="N15" s="12">
        <v>4466000</v>
      </c>
      <c r="O15" s="12">
        <v>2027000</v>
      </c>
      <c r="P15" s="12">
        <v>2225000</v>
      </c>
      <c r="Q15" s="12"/>
      <c r="R15" s="6">
        <f>SUM(F15:Q15)</f>
        <v>26130000</v>
      </c>
      <c r="S15" s="12">
        <f>MMULT(D15,17.4)</f>
        <v>26099999.999999996</v>
      </c>
      <c r="T15" s="19">
        <f>R15-S15-E15</f>
        <v>30000.000000003725</v>
      </c>
    </row>
    <row r="16" spans="1:20">
      <c r="A16" s="2">
        <v>15</v>
      </c>
      <c r="B16" s="2" t="s">
        <v>31</v>
      </c>
      <c r="C16" s="5">
        <v>2</v>
      </c>
      <c r="D16" s="12">
        <v>1500000</v>
      </c>
      <c r="E16" s="12"/>
      <c r="F16" s="12">
        <v>4142000</v>
      </c>
      <c r="G16" s="12">
        <v>3557000</v>
      </c>
      <c r="H16" s="12">
        <v>4677000</v>
      </c>
      <c r="I16" s="12">
        <v>1871000</v>
      </c>
      <c r="J16" s="12">
        <v>3181000</v>
      </c>
      <c r="K16" s="12">
        <v>2620000</v>
      </c>
      <c r="L16" s="12">
        <v>1309000</v>
      </c>
      <c r="M16" s="12">
        <v>1618000</v>
      </c>
      <c r="N16" s="12">
        <v>1267000</v>
      </c>
      <c r="O16" s="12">
        <v>1640000</v>
      </c>
      <c r="P16" s="12">
        <v>180000</v>
      </c>
      <c r="Q16" s="12"/>
      <c r="R16" s="6">
        <f t="shared" si="0"/>
        <v>26062000</v>
      </c>
      <c r="S16" s="12">
        <f>MMULT(D16,17.4)</f>
        <v>26099999.999999996</v>
      </c>
      <c r="T16" s="19">
        <f>R16-S16-E16</f>
        <v>-37999.999999996275</v>
      </c>
    </row>
    <row r="17" spans="1:20">
      <c r="A17" s="2">
        <v>16</v>
      </c>
      <c r="B17" s="7" t="s">
        <v>39</v>
      </c>
      <c r="C17" s="5">
        <v>3</v>
      </c>
      <c r="D17" s="12">
        <v>1000000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6">
        <f>SUM(G17:Q17)</f>
        <v>0</v>
      </c>
      <c r="S17" s="12"/>
      <c r="T17" s="19">
        <f t="shared" si="1"/>
        <v>0</v>
      </c>
    </row>
    <row r="18" spans="1:20">
      <c r="A18" s="2">
        <v>17</v>
      </c>
      <c r="B18" s="2" t="s">
        <v>34</v>
      </c>
      <c r="C18" s="5">
        <v>2</v>
      </c>
      <c r="D18" s="12">
        <v>1083000</v>
      </c>
      <c r="E18" s="12"/>
      <c r="F18" s="12">
        <v>4107000</v>
      </c>
      <c r="G18" s="12">
        <v>935000</v>
      </c>
      <c r="H18" s="12">
        <v>2432000</v>
      </c>
      <c r="I18" s="12">
        <v>1241000</v>
      </c>
      <c r="J18" s="12">
        <v>1127000</v>
      </c>
      <c r="K18" s="12">
        <v>2059000</v>
      </c>
      <c r="L18" s="12">
        <v>1309000</v>
      </c>
      <c r="M18" s="12">
        <v>748000</v>
      </c>
      <c r="N18" s="12">
        <v>1294000</v>
      </c>
      <c r="O18" s="12">
        <v>547000</v>
      </c>
      <c r="P18" s="12">
        <v>3165000</v>
      </c>
      <c r="Q18" s="12"/>
      <c r="R18" s="6">
        <f>SUM(F18:Q18)</f>
        <v>18964000</v>
      </c>
      <c r="S18" s="12">
        <f>MMULT(D18,17.4)</f>
        <v>18844200</v>
      </c>
      <c r="T18" s="19">
        <f t="shared" si="1"/>
        <v>119800</v>
      </c>
    </row>
    <row r="19" spans="1:20">
      <c r="A19" s="9">
        <v>18</v>
      </c>
      <c r="B19" s="9" t="s">
        <v>35</v>
      </c>
      <c r="C19" s="5">
        <v>3</v>
      </c>
      <c r="D19" s="12">
        <v>1000000</v>
      </c>
      <c r="E19" s="12"/>
      <c r="F19" s="12">
        <v>4179000</v>
      </c>
      <c r="G19" s="12">
        <v>1695500</v>
      </c>
      <c r="H19" s="12">
        <v>936000</v>
      </c>
      <c r="I19" s="12">
        <v>1871000</v>
      </c>
      <c r="J19" s="12">
        <v>1865000</v>
      </c>
      <c r="K19" s="12">
        <v>2804000</v>
      </c>
      <c r="L19" s="12">
        <v>808000</v>
      </c>
      <c r="M19" s="12">
        <v>561000</v>
      </c>
      <c r="N19" s="12">
        <v>1480000</v>
      </c>
      <c r="O19" s="12">
        <v>187000</v>
      </c>
      <c r="P19" s="12">
        <v>1100000</v>
      </c>
      <c r="Q19" s="12"/>
      <c r="R19" s="6">
        <f>SUM(F19:Q19)</f>
        <v>17486500</v>
      </c>
      <c r="S19" s="12">
        <f>MMULT(D19,17.4)</f>
        <v>17400000</v>
      </c>
      <c r="T19" s="19">
        <f t="shared" si="1"/>
        <v>86500</v>
      </c>
    </row>
    <row r="20" spans="1:20">
      <c r="A20" s="9">
        <v>19</v>
      </c>
      <c r="B20" s="9" t="s">
        <v>36</v>
      </c>
      <c r="C20" s="5">
        <v>3</v>
      </c>
      <c r="D20" s="12">
        <v>1000000</v>
      </c>
      <c r="E20" s="12"/>
      <c r="F20" s="12">
        <v>2490000</v>
      </c>
      <c r="G20" s="12">
        <v>3366000</v>
      </c>
      <c r="H20" s="12">
        <v>2799000</v>
      </c>
      <c r="I20" s="12">
        <v>1496000</v>
      </c>
      <c r="J20" s="12">
        <v>374000</v>
      </c>
      <c r="K20" s="12">
        <v>1220000</v>
      </c>
      <c r="L20" s="12">
        <v>1308000</v>
      </c>
      <c r="M20" s="12">
        <v>487000</v>
      </c>
      <c r="N20" s="12">
        <v>2021000</v>
      </c>
      <c r="O20" s="12">
        <v>360000</v>
      </c>
      <c r="P20" s="12">
        <v>1480000</v>
      </c>
      <c r="Q20" s="12"/>
      <c r="R20" s="6">
        <f>SUM(F20:Q20)</f>
        <v>17401000</v>
      </c>
      <c r="S20" s="12">
        <f>MMULT(D20,17.4)</f>
        <v>17400000</v>
      </c>
      <c r="T20" s="19">
        <f t="shared" si="1"/>
        <v>1000</v>
      </c>
    </row>
    <row r="21" spans="1:20">
      <c r="A21" s="2">
        <v>20</v>
      </c>
      <c r="B21" s="2" t="s">
        <v>37</v>
      </c>
      <c r="C21" s="5">
        <v>3</v>
      </c>
      <c r="D21" s="12">
        <v>1000000</v>
      </c>
      <c r="E21" s="12"/>
      <c r="F21" s="12">
        <v>3073000</v>
      </c>
      <c r="G21" s="12">
        <v>3120000</v>
      </c>
      <c r="H21" s="12">
        <v>4229000</v>
      </c>
      <c r="I21" s="12">
        <v>562000</v>
      </c>
      <c r="J21" s="12"/>
      <c r="K21" s="12">
        <v>561000</v>
      </c>
      <c r="L21" s="12">
        <v>2620000</v>
      </c>
      <c r="M21" s="12">
        <v>1683000</v>
      </c>
      <c r="N21" s="12">
        <v>900000</v>
      </c>
      <c r="O21" s="12"/>
      <c r="P21" s="12">
        <v>740000</v>
      </c>
      <c r="Q21" s="12"/>
      <c r="R21" s="6">
        <f>SUM(F21:Q21)</f>
        <v>17488000</v>
      </c>
      <c r="S21" s="12">
        <f>MMULT(D21,17.4)</f>
        <v>17400000</v>
      </c>
      <c r="T21" s="19">
        <f t="shared" si="1"/>
        <v>88000</v>
      </c>
    </row>
    <row r="22" spans="1:20">
      <c r="A22" s="2">
        <v>21</v>
      </c>
      <c r="B22" s="2" t="s">
        <v>40</v>
      </c>
      <c r="C22" s="5">
        <v>3</v>
      </c>
      <c r="D22" s="12">
        <v>1000000</v>
      </c>
      <c r="E22" s="12"/>
      <c r="F22" s="12">
        <v>374000</v>
      </c>
      <c r="G22" s="12">
        <v>5050000</v>
      </c>
      <c r="H22" s="12">
        <v>1308000</v>
      </c>
      <c r="I22" s="12">
        <v>1683000</v>
      </c>
      <c r="J22" s="12">
        <v>868000</v>
      </c>
      <c r="K22" s="12">
        <v>1676000</v>
      </c>
      <c r="L22" s="12">
        <v>2050000</v>
      </c>
      <c r="M22" s="12">
        <v>749000</v>
      </c>
      <c r="N22" s="12">
        <v>1301000</v>
      </c>
      <c r="O22" s="12">
        <v>540000</v>
      </c>
      <c r="P22" s="12">
        <v>1780000</v>
      </c>
      <c r="Q22" s="12"/>
      <c r="R22" s="6">
        <f>SUM(E22:Q22)</f>
        <v>17379000</v>
      </c>
      <c r="S22" s="12">
        <f>MMULT(D22,17.4)</f>
        <v>17400000</v>
      </c>
      <c r="T22" s="19">
        <f t="shared" si="1"/>
        <v>-21000</v>
      </c>
    </row>
    <row r="23" spans="1:20">
      <c r="A23" s="10">
        <v>22</v>
      </c>
      <c r="B23" s="10" t="s">
        <v>42</v>
      </c>
      <c r="C23" s="5">
        <v>2</v>
      </c>
      <c r="D23" s="12">
        <v>1500000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6"/>
      <c r="S23" s="12">
        <f>MMULT(D23,1)</f>
        <v>1500000</v>
      </c>
      <c r="T23" s="18"/>
    </row>
    <row r="24" spans="1:20">
      <c r="A24" s="10">
        <v>23</v>
      </c>
      <c r="B24" s="10" t="s">
        <v>43</v>
      </c>
      <c r="C24" s="5">
        <v>2</v>
      </c>
      <c r="D24" s="12">
        <v>1500000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6"/>
      <c r="S24" s="12">
        <v>1000000</v>
      </c>
      <c r="T24" s="15"/>
    </row>
    <row r="25" spans="1:20">
      <c r="A25" s="10">
        <v>24</v>
      </c>
      <c r="B25" s="7" t="s">
        <v>29</v>
      </c>
      <c r="C25" s="5">
        <v>2</v>
      </c>
      <c r="D25" s="12">
        <v>1500000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>MMULT(D25,1)</f>
        <v>1500000</v>
      </c>
      <c r="T25" s="15"/>
    </row>
    <row r="26" spans="1:20">
      <c r="A26" s="10">
        <v>25</v>
      </c>
      <c r="B26" s="2" t="s">
        <v>32</v>
      </c>
      <c r="C26" s="5">
        <v>2</v>
      </c>
      <c r="D26" s="12">
        <v>1500000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>MMULT(D26,1)</f>
        <v>1500000</v>
      </c>
      <c r="T26" s="15"/>
    </row>
    <row r="27" spans="1:20">
      <c r="A27" s="10">
        <v>26</v>
      </c>
      <c r="B27" s="11" t="s">
        <v>22</v>
      </c>
      <c r="C27" s="5">
        <v>1</v>
      </c>
      <c r="D27" s="12">
        <v>2000000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5">
        <f t="shared" si="1"/>
        <v>0</v>
      </c>
    </row>
    <row r="28" spans="1:20">
      <c r="A28" s="2"/>
      <c r="B28" s="2"/>
      <c r="C28" s="5"/>
      <c r="D28" s="12"/>
      <c r="E28" s="12">
        <f t="shared" ref="E28:J28" si="2">SUM(E3:E27)</f>
        <v>5600000</v>
      </c>
      <c r="F28" s="12">
        <f t="shared" si="2"/>
        <v>72018000</v>
      </c>
      <c r="G28" s="12">
        <f t="shared" si="2"/>
        <v>74400500</v>
      </c>
      <c r="H28" s="12">
        <f t="shared" si="2"/>
        <v>57750000</v>
      </c>
      <c r="I28" s="12">
        <f t="shared" si="2"/>
        <v>42546000</v>
      </c>
      <c r="J28" s="12">
        <f t="shared" si="2"/>
        <v>27272500</v>
      </c>
      <c r="K28" s="12">
        <f>SUM(K3:K27)</f>
        <v>50222611</v>
      </c>
      <c r="L28" s="12">
        <f t="shared" ref="L28:P28" si="3">SUM(L3:L27)</f>
        <v>25043000</v>
      </c>
      <c r="M28" s="12">
        <f t="shared" si="3"/>
        <v>23107000</v>
      </c>
      <c r="N28" s="12">
        <f t="shared" si="3"/>
        <v>36499000</v>
      </c>
      <c r="O28" s="12">
        <f t="shared" si="3"/>
        <v>29820000</v>
      </c>
      <c r="P28" s="12">
        <f t="shared" si="3"/>
        <v>27800000</v>
      </c>
      <c r="Q28" s="12"/>
      <c r="R28" s="12">
        <f>SUM(R3:R27)</f>
        <v>466478611</v>
      </c>
      <c r="S28" s="12"/>
      <c r="T28" s="16"/>
    </row>
  </sheetData>
  <mergeCells count="1">
    <mergeCell ref="A1:T1"/>
  </mergeCells>
  <conditionalFormatting sqref="X16:XFD16 A17 C17:XFD17 A16:U16 A18:XFD1048576 A1:XFD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6" sqref="C6"/>
    </sheetView>
  </sheetViews>
  <sheetFormatPr defaultRowHeight="14.25"/>
  <cols>
    <col min="2" max="2" width="15" customWidth="1"/>
    <col min="4" max="4" width="22.25" customWidth="1"/>
  </cols>
  <sheetData>
    <row r="1" spans="1:4">
      <c r="A1" s="31" t="s">
        <v>0</v>
      </c>
      <c r="B1" s="31" t="s">
        <v>315</v>
      </c>
      <c r="C1" s="31" t="s">
        <v>2</v>
      </c>
      <c r="D1" s="31" t="s">
        <v>330</v>
      </c>
    </row>
    <row r="2" spans="1:4" ht="28.5">
      <c r="A2" s="31">
        <v>1</v>
      </c>
      <c r="B2" s="31" t="s">
        <v>7</v>
      </c>
      <c r="C2" s="31">
        <v>2</v>
      </c>
      <c r="D2" s="61" t="s">
        <v>331</v>
      </c>
    </row>
    <row r="3" spans="1:4" ht="28.5">
      <c r="A3" s="31">
        <v>2</v>
      </c>
      <c r="B3" s="31" t="s">
        <v>9</v>
      </c>
      <c r="C3" s="31">
        <v>2</v>
      </c>
      <c r="D3" s="61" t="s">
        <v>332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2" sqref="A2"/>
    </sheetView>
  </sheetViews>
  <sheetFormatPr defaultRowHeight="14.25"/>
  <cols>
    <col min="2" max="2" width="16.875" customWidth="1"/>
    <col min="16" max="16" width="20.875" customWidth="1"/>
  </cols>
  <sheetData>
    <row r="1" spans="1:16" ht="15" thickBot="1"/>
    <row r="2" spans="1:16" ht="21.75" thickTop="1">
      <c r="A2" s="20" t="s">
        <v>0</v>
      </c>
      <c r="B2" s="21" t="s">
        <v>46</v>
      </c>
      <c r="C2" s="21" t="s">
        <v>2</v>
      </c>
      <c r="D2" s="21" t="s">
        <v>13</v>
      </c>
      <c r="E2" s="21" t="s">
        <v>47</v>
      </c>
      <c r="F2" s="21" t="s">
        <v>15</v>
      </c>
      <c r="G2" s="21" t="s">
        <v>16</v>
      </c>
      <c r="H2" s="21" t="s">
        <v>17</v>
      </c>
      <c r="I2" s="21" t="s">
        <v>18</v>
      </c>
      <c r="J2" s="21" t="s">
        <v>10</v>
      </c>
      <c r="K2" s="21" t="s">
        <v>11</v>
      </c>
      <c r="L2" s="21" t="s">
        <v>12</v>
      </c>
      <c r="M2" s="21" t="s">
        <v>21</v>
      </c>
      <c r="N2" s="21" t="s">
        <v>20</v>
      </c>
      <c r="O2" s="21" t="s">
        <v>19</v>
      </c>
      <c r="P2" s="21" t="s">
        <v>48</v>
      </c>
    </row>
    <row r="3" spans="1:16" ht="21">
      <c r="A3" s="22">
        <v>1</v>
      </c>
      <c r="B3" s="23" t="s">
        <v>49</v>
      </c>
      <c r="C3" s="23">
        <v>1</v>
      </c>
      <c r="D3" s="23">
        <v>0</v>
      </c>
      <c r="E3" s="23">
        <v>0</v>
      </c>
      <c r="F3" s="23">
        <v>5600000</v>
      </c>
      <c r="G3" s="23">
        <v>9400000</v>
      </c>
      <c r="H3" s="23">
        <v>0</v>
      </c>
      <c r="I3" s="23">
        <v>60645988</v>
      </c>
      <c r="J3" s="23">
        <v>0</v>
      </c>
      <c r="K3" s="23">
        <v>0</v>
      </c>
      <c r="L3" s="23">
        <v>0</v>
      </c>
      <c r="M3" s="23">
        <v>5471800</v>
      </c>
      <c r="N3" s="23">
        <v>23818920</v>
      </c>
      <c r="O3" s="23">
        <v>13581300</v>
      </c>
      <c r="P3" s="23">
        <f t="shared" ref="P3:P13" si="0">SUM(D3:O3)</f>
        <v>118518008</v>
      </c>
    </row>
    <row r="4" spans="1:16" ht="21">
      <c r="A4" s="22">
        <v>2</v>
      </c>
      <c r="B4" s="23" t="s">
        <v>50</v>
      </c>
      <c r="C4" s="23">
        <v>1</v>
      </c>
      <c r="D4" s="23">
        <v>0</v>
      </c>
      <c r="E4" s="23">
        <v>18700000</v>
      </c>
      <c r="F4" s="23">
        <v>20620000</v>
      </c>
      <c r="G4" s="23">
        <v>13000000</v>
      </c>
      <c r="H4" s="23">
        <v>18700000</v>
      </c>
      <c r="I4" s="23">
        <v>0</v>
      </c>
      <c r="J4" s="23">
        <v>0</v>
      </c>
      <c r="K4" s="23">
        <v>1800000</v>
      </c>
      <c r="L4" s="23">
        <v>0</v>
      </c>
      <c r="M4" s="23">
        <v>35455842</v>
      </c>
      <c r="N4" s="23">
        <v>0</v>
      </c>
      <c r="O4" s="23">
        <v>0</v>
      </c>
      <c r="P4" s="23">
        <f t="shared" si="0"/>
        <v>108275842</v>
      </c>
    </row>
    <row r="5" spans="1:16" ht="21">
      <c r="A5" s="22">
        <v>3</v>
      </c>
      <c r="B5" s="23" t="s">
        <v>51</v>
      </c>
      <c r="C5" s="23">
        <v>1</v>
      </c>
      <c r="D5" s="23">
        <v>7500000</v>
      </c>
      <c r="E5" s="23">
        <v>31700000</v>
      </c>
      <c r="F5" s="23">
        <v>11200000</v>
      </c>
      <c r="G5" s="23">
        <v>0</v>
      </c>
      <c r="H5" s="23">
        <v>0</v>
      </c>
      <c r="I5" s="23">
        <v>13972000</v>
      </c>
      <c r="J5" s="23">
        <v>37094646</v>
      </c>
      <c r="K5" s="23">
        <v>0</v>
      </c>
      <c r="L5" s="23">
        <v>0</v>
      </c>
      <c r="M5" s="23">
        <v>0</v>
      </c>
      <c r="N5" s="23">
        <v>10206000</v>
      </c>
      <c r="O5" s="23">
        <v>7259300</v>
      </c>
      <c r="P5" s="23">
        <f t="shared" si="0"/>
        <v>118931946</v>
      </c>
    </row>
    <row r="6" spans="1:16" ht="21">
      <c r="A6" s="22">
        <v>5</v>
      </c>
      <c r="B6" s="23" t="s">
        <v>52</v>
      </c>
      <c r="C6" s="23">
        <v>2</v>
      </c>
      <c r="D6" s="23">
        <v>0</v>
      </c>
      <c r="E6" s="23">
        <v>1875000</v>
      </c>
      <c r="F6" s="23">
        <v>0</v>
      </c>
      <c r="G6" s="23">
        <v>3745000</v>
      </c>
      <c r="H6" s="23">
        <v>0</v>
      </c>
      <c r="I6" s="23">
        <v>15648700</v>
      </c>
      <c r="J6" s="23">
        <v>0</v>
      </c>
      <c r="K6" s="23">
        <v>18818900</v>
      </c>
      <c r="L6" s="23">
        <v>12570745</v>
      </c>
      <c r="M6" s="23">
        <v>0</v>
      </c>
      <c r="N6" s="23">
        <v>18699974</v>
      </c>
      <c r="O6" s="23">
        <v>7812400</v>
      </c>
      <c r="P6" s="23">
        <f t="shared" si="0"/>
        <v>79170719</v>
      </c>
    </row>
    <row r="7" spans="1:16" ht="21">
      <c r="A7" s="22">
        <v>6</v>
      </c>
      <c r="B7" s="23" t="s">
        <v>53</v>
      </c>
      <c r="C7" s="23">
        <v>2</v>
      </c>
      <c r="D7" s="23">
        <v>1872400</v>
      </c>
      <c r="E7" s="23">
        <v>7490000</v>
      </c>
      <c r="F7" s="23">
        <v>3745000</v>
      </c>
      <c r="G7" s="23">
        <v>13000000</v>
      </c>
      <c r="H7" s="23">
        <v>0</v>
      </c>
      <c r="I7" s="23">
        <v>44025200</v>
      </c>
      <c r="J7" s="23">
        <v>0</v>
      </c>
      <c r="K7" s="23">
        <v>13979077</v>
      </c>
      <c r="L7" s="23">
        <v>0</v>
      </c>
      <c r="M7" s="23">
        <v>1950000</v>
      </c>
      <c r="N7" s="23">
        <v>0</v>
      </c>
      <c r="O7" s="23">
        <v>0</v>
      </c>
      <c r="P7" s="23">
        <f t="shared" si="0"/>
        <v>86061677</v>
      </c>
    </row>
    <row r="8" spans="1:16" ht="21">
      <c r="A8" s="22">
        <v>9</v>
      </c>
      <c r="B8" s="23" t="s">
        <v>54</v>
      </c>
      <c r="C8" s="23">
        <v>3</v>
      </c>
      <c r="D8" s="23">
        <v>3745000</v>
      </c>
      <c r="E8" s="23">
        <v>0</v>
      </c>
      <c r="F8" s="23">
        <v>5620000</v>
      </c>
      <c r="G8" s="23">
        <v>3750000</v>
      </c>
      <c r="H8" s="23">
        <v>0</v>
      </c>
      <c r="I8" s="23">
        <v>4778000</v>
      </c>
      <c r="J8" s="23">
        <v>2367600</v>
      </c>
      <c r="K8" s="23">
        <v>7962225</v>
      </c>
      <c r="L8" s="23">
        <v>3955900</v>
      </c>
      <c r="M8" s="23">
        <v>3349500</v>
      </c>
      <c r="N8" s="23">
        <v>16392000</v>
      </c>
      <c r="O8" s="23">
        <v>0</v>
      </c>
      <c r="P8" s="23">
        <f t="shared" si="0"/>
        <v>51920225</v>
      </c>
    </row>
    <row r="9" spans="1:16" ht="21">
      <c r="A9" s="22">
        <v>10</v>
      </c>
      <c r="B9" s="23" t="s">
        <v>55</v>
      </c>
      <c r="C9" s="23">
        <v>3</v>
      </c>
      <c r="D9" s="23">
        <v>11235000</v>
      </c>
      <c r="E9" s="23">
        <v>3745000</v>
      </c>
      <c r="F9" s="23">
        <v>0</v>
      </c>
      <c r="G9" s="23">
        <v>3750000</v>
      </c>
      <c r="H9" s="23">
        <v>0</v>
      </c>
      <c r="I9" s="23">
        <v>7652900</v>
      </c>
      <c r="J9" s="23">
        <v>0</v>
      </c>
      <c r="K9" s="23">
        <v>10782200</v>
      </c>
      <c r="L9" s="23">
        <v>0</v>
      </c>
      <c r="M9" s="23">
        <v>25269616</v>
      </c>
      <c r="N9" s="23">
        <v>0</v>
      </c>
      <c r="O9" s="23">
        <v>0</v>
      </c>
      <c r="P9" s="23">
        <f t="shared" si="0"/>
        <v>62434716</v>
      </c>
    </row>
    <row r="10" spans="1:16" ht="21">
      <c r="A10" s="22">
        <v>11</v>
      </c>
      <c r="B10" s="23" t="s">
        <v>56</v>
      </c>
      <c r="C10" s="23">
        <v>3</v>
      </c>
      <c r="D10" s="23">
        <v>0</v>
      </c>
      <c r="E10" s="23">
        <v>3745000</v>
      </c>
      <c r="F10" s="23">
        <v>5620000</v>
      </c>
      <c r="G10" s="23">
        <v>3748000</v>
      </c>
      <c r="H10" s="23">
        <v>0</v>
      </c>
      <c r="I10" s="23">
        <v>7435025</v>
      </c>
      <c r="J10" s="23">
        <v>4517300</v>
      </c>
      <c r="K10" s="23">
        <v>3945750</v>
      </c>
      <c r="L10" s="23">
        <v>0</v>
      </c>
      <c r="M10" s="23">
        <v>4293300</v>
      </c>
      <c r="N10" s="23">
        <v>13288700</v>
      </c>
      <c r="O10" s="23">
        <v>4221100</v>
      </c>
      <c r="P10" s="23">
        <f t="shared" si="0"/>
        <v>50814175</v>
      </c>
    </row>
    <row r="11" spans="1:16" ht="21">
      <c r="A11" s="22">
        <v>12</v>
      </c>
      <c r="B11" s="23" t="s">
        <v>57</v>
      </c>
      <c r="C11" s="23">
        <v>3</v>
      </c>
      <c r="D11" s="23">
        <v>1872400</v>
      </c>
      <c r="E11" s="23">
        <v>3750000</v>
      </c>
      <c r="F11" s="23">
        <v>1875000</v>
      </c>
      <c r="G11" s="23">
        <v>3750000</v>
      </c>
      <c r="H11" s="23">
        <v>0</v>
      </c>
      <c r="I11" s="23">
        <v>3750000</v>
      </c>
      <c r="J11" s="23">
        <v>1000000</v>
      </c>
      <c r="K11" s="23">
        <v>6000825</v>
      </c>
      <c r="L11" s="23">
        <v>34232953</v>
      </c>
      <c r="M11" s="23">
        <v>8279775</v>
      </c>
      <c r="N11" s="23">
        <v>2073600</v>
      </c>
      <c r="O11" s="23">
        <v>0</v>
      </c>
      <c r="P11" s="23">
        <f t="shared" si="0"/>
        <v>66584553</v>
      </c>
    </row>
    <row r="12" spans="1:16" ht="21">
      <c r="A12" s="22">
        <v>13</v>
      </c>
      <c r="B12" s="24" t="s">
        <v>58</v>
      </c>
      <c r="C12" s="23">
        <v>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3695300</v>
      </c>
      <c r="L12" s="23">
        <v>8003400</v>
      </c>
      <c r="M12" s="23">
        <v>10073450</v>
      </c>
      <c r="N12" s="23">
        <v>5880000</v>
      </c>
      <c r="O12" s="23">
        <v>0</v>
      </c>
      <c r="P12" s="23">
        <f t="shared" si="0"/>
        <v>27652150</v>
      </c>
    </row>
    <row r="13" spans="1:16" ht="21.75" thickBot="1">
      <c r="A13" s="25">
        <v>14</v>
      </c>
      <c r="B13" s="26" t="s">
        <v>59</v>
      </c>
      <c r="C13" s="27">
        <v>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6">
        <v>7179225</v>
      </c>
      <c r="M13" s="27">
        <v>3666900</v>
      </c>
      <c r="N13" s="27">
        <v>5014300</v>
      </c>
      <c r="O13" s="27">
        <v>1940850</v>
      </c>
      <c r="P13" s="27">
        <f t="shared" si="0"/>
        <v>17801275</v>
      </c>
    </row>
    <row r="14" spans="1:16" ht="1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" sqref="A2"/>
    </sheetView>
  </sheetViews>
  <sheetFormatPr defaultRowHeight="14.25"/>
  <cols>
    <col min="3" max="3" width="16.875" customWidth="1"/>
    <col min="4" max="4" width="34.75" customWidth="1"/>
  </cols>
  <sheetData>
    <row r="1" spans="1:4" ht="15" thickBot="1"/>
    <row r="2" spans="1:4" ht="21.75" thickTop="1">
      <c r="A2" s="20" t="s">
        <v>0</v>
      </c>
      <c r="B2" s="21" t="s">
        <v>2</v>
      </c>
      <c r="C2" s="21" t="s">
        <v>46</v>
      </c>
      <c r="D2" s="21" t="s">
        <v>48</v>
      </c>
    </row>
    <row r="3" spans="1:4" ht="21">
      <c r="A3" s="22">
        <v>1</v>
      </c>
      <c r="B3" s="23">
        <v>1</v>
      </c>
      <c r="C3" s="23" t="s">
        <v>60</v>
      </c>
      <c r="D3" s="23">
        <v>40760000</v>
      </c>
    </row>
    <row r="4" spans="1:4" ht="21">
      <c r="A4" s="22">
        <v>2</v>
      </c>
      <c r="B4" s="23">
        <v>2</v>
      </c>
      <c r="C4" s="23" t="s">
        <v>61</v>
      </c>
      <c r="D4" s="23">
        <v>27217500</v>
      </c>
    </row>
    <row r="5" spans="1:4" ht="21">
      <c r="A5" s="22">
        <v>3</v>
      </c>
      <c r="B5" s="23">
        <v>2</v>
      </c>
      <c r="C5" s="23" t="s">
        <v>62</v>
      </c>
      <c r="D5" s="23">
        <v>28225000</v>
      </c>
    </row>
    <row r="6" spans="1:4" ht="21">
      <c r="A6" s="22">
        <v>4</v>
      </c>
      <c r="B6" s="23">
        <v>2</v>
      </c>
      <c r="C6" s="23" t="s">
        <v>63</v>
      </c>
      <c r="D6" s="23">
        <v>26365000</v>
      </c>
    </row>
    <row r="7" spans="1:4" ht="21">
      <c r="A7" s="22">
        <v>5</v>
      </c>
      <c r="B7" s="23">
        <v>2</v>
      </c>
      <c r="C7" s="23" t="s">
        <v>64</v>
      </c>
      <c r="D7" s="23">
        <v>27757500</v>
      </c>
    </row>
    <row r="8" spans="1:4" ht="21">
      <c r="A8" s="22">
        <v>6</v>
      </c>
      <c r="B8" s="23">
        <v>2</v>
      </c>
      <c r="C8" s="23" t="s">
        <v>65</v>
      </c>
      <c r="D8" s="23">
        <v>26802500</v>
      </c>
    </row>
    <row r="9" spans="1:4" ht="21">
      <c r="A9" s="22">
        <v>7</v>
      </c>
      <c r="B9" s="23">
        <v>2</v>
      </c>
      <c r="C9" s="23" t="s">
        <v>66</v>
      </c>
      <c r="D9" s="23">
        <v>26330000</v>
      </c>
    </row>
    <row r="10" spans="1:4" ht="21">
      <c r="A10" s="22">
        <v>8</v>
      </c>
      <c r="B10" s="23">
        <v>2</v>
      </c>
      <c r="C10" s="23" t="s">
        <v>67</v>
      </c>
      <c r="D10" s="23">
        <v>21002500</v>
      </c>
    </row>
    <row r="11" spans="1:4" ht="21">
      <c r="A11" s="22">
        <v>9</v>
      </c>
      <c r="B11" s="23">
        <v>3</v>
      </c>
      <c r="C11" s="23" t="s">
        <v>68</v>
      </c>
      <c r="D11" s="23">
        <v>13255000</v>
      </c>
    </row>
    <row r="12" spans="1:4" ht="21">
      <c r="A12" s="22">
        <v>10</v>
      </c>
      <c r="B12" s="23">
        <v>3</v>
      </c>
      <c r="C12" s="23" t="s">
        <v>69</v>
      </c>
      <c r="D12" s="23">
        <v>5320000</v>
      </c>
    </row>
    <row r="13" spans="1:4" ht="21.75" thickBot="1">
      <c r="A13" s="25"/>
      <c r="B13" s="27"/>
      <c r="C13" s="26"/>
      <c r="D13" s="27"/>
    </row>
    <row r="14" spans="1:4" ht="15" thickTop="1"/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"/>
    </sheetView>
  </sheetViews>
  <sheetFormatPr defaultRowHeight="14.25"/>
  <cols>
    <col min="2" max="2" width="9.125" style="31"/>
    <col min="3" max="3" width="16.875" style="31" customWidth="1"/>
    <col min="4" max="4" width="34.75" style="31" customWidth="1"/>
  </cols>
  <sheetData>
    <row r="1" spans="1:4" ht="15" thickBot="1"/>
    <row r="2" spans="1:4" ht="21.75" thickTop="1">
      <c r="A2" s="20" t="s">
        <v>0</v>
      </c>
      <c r="B2" s="21" t="s">
        <v>2</v>
      </c>
      <c r="C2" s="21" t="s">
        <v>46</v>
      </c>
      <c r="D2" s="21" t="s">
        <v>48</v>
      </c>
    </row>
    <row r="3" spans="1:4" ht="21">
      <c r="A3" s="22">
        <v>1</v>
      </c>
      <c r="B3" s="23">
        <v>1</v>
      </c>
      <c r="C3" s="23" t="s">
        <v>70</v>
      </c>
      <c r="D3" s="28">
        <v>47979000</v>
      </c>
    </row>
    <row r="4" spans="1:4" ht="21">
      <c r="A4" s="22">
        <v>2</v>
      </c>
      <c r="B4" s="23">
        <v>1</v>
      </c>
      <c r="C4" s="23" t="s">
        <v>71</v>
      </c>
      <c r="D4" s="28">
        <v>45701500</v>
      </c>
    </row>
    <row r="5" spans="1:4" ht="21">
      <c r="A5" s="22">
        <v>3</v>
      </c>
      <c r="B5" s="23">
        <v>2</v>
      </c>
      <c r="C5" s="23" t="s">
        <v>72</v>
      </c>
      <c r="D5" s="28">
        <v>44695500</v>
      </c>
    </row>
    <row r="6" spans="1:4" ht="21">
      <c r="A6" s="22">
        <v>4</v>
      </c>
      <c r="B6" s="23">
        <v>3</v>
      </c>
      <c r="C6" s="23" t="s">
        <v>73</v>
      </c>
      <c r="D6" s="28">
        <v>55531500</v>
      </c>
    </row>
    <row r="7" spans="1:4" ht="21">
      <c r="A7" s="22">
        <v>5</v>
      </c>
      <c r="B7" s="23">
        <v>2</v>
      </c>
      <c r="C7" s="23" t="s">
        <v>74</v>
      </c>
      <c r="D7" s="28">
        <v>57547500</v>
      </c>
    </row>
    <row r="8" spans="1:4" ht="21">
      <c r="A8" s="22">
        <v>6</v>
      </c>
      <c r="B8" s="23">
        <v>3</v>
      </c>
      <c r="C8" s="23" t="s">
        <v>75</v>
      </c>
      <c r="D8" s="28">
        <v>53864000</v>
      </c>
    </row>
    <row r="9" spans="1:4" ht="21">
      <c r="A9" s="22">
        <v>7</v>
      </c>
      <c r="B9" s="23">
        <v>3</v>
      </c>
      <c r="C9" s="23" t="s">
        <v>76</v>
      </c>
      <c r="D9" s="28">
        <v>49225000</v>
      </c>
    </row>
    <row r="10" spans="1:4" ht="21">
      <c r="A10" s="22">
        <v>8</v>
      </c>
      <c r="B10" s="23">
        <v>3</v>
      </c>
      <c r="C10" s="23" t="s">
        <v>77</v>
      </c>
      <c r="D10" s="28">
        <v>48100000</v>
      </c>
    </row>
    <row r="11" spans="1:4" ht="21">
      <c r="A11" s="22">
        <v>9</v>
      </c>
      <c r="B11" s="23">
        <v>2</v>
      </c>
      <c r="C11" s="23" t="s">
        <v>78</v>
      </c>
      <c r="D11" s="28">
        <v>59349000</v>
      </c>
    </row>
    <row r="12" spans="1:4" ht="21">
      <c r="A12" s="22">
        <v>10</v>
      </c>
      <c r="B12" s="23">
        <v>2</v>
      </c>
      <c r="C12" s="23" t="s">
        <v>79</v>
      </c>
      <c r="D12" s="28">
        <v>72946800</v>
      </c>
    </row>
    <row r="13" spans="1:4" ht="21.75" thickBot="1">
      <c r="A13" s="22">
        <v>11</v>
      </c>
      <c r="B13" s="27">
        <v>1</v>
      </c>
      <c r="C13" s="27" t="s">
        <v>80</v>
      </c>
      <c r="D13" s="29">
        <v>80434000</v>
      </c>
    </row>
    <row r="14" spans="1:4" ht="22.5" thickTop="1" thickBot="1">
      <c r="A14" s="22">
        <v>12</v>
      </c>
      <c r="B14" s="30">
        <v>3</v>
      </c>
      <c r="C14" s="31" t="s">
        <v>81</v>
      </c>
      <c r="D14" s="29">
        <v>48259000</v>
      </c>
    </row>
    <row r="15" spans="1:4" ht="21.75" thickTop="1">
      <c r="A15" s="22">
        <v>13</v>
      </c>
      <c r="B15" s="30">
        <v>2</v>
      </c>
      <c r="C15" s="31" t="s">
        <v>82</v>
      </c>
      <c r="D15" s="28">
        <v>49782500</v>
      </c>
    </row>
    <row r="16" spans="1:4" ht="21">
      <c r="A16" s="22">
        <v>14</v>
      </c>
      <c r="B16" s="30">
        <v>3</v>
      </c>
      <c r="C16" s="31" t="s">
        <v>83</v>
      </c>
      <c r="D16" s="28">
        <v>52987500</v>
      </c>
    </row>
    <row r="17" spans="1:4" ht="21.75" thickBot="1">
      <c r="A17" s="22">
        <v>15</v>
      </c>
      <c r="B17" s="30">
        <v>2</v>
      </c>
      <c r="C17" s="31" t="s">
        <v>84</v>
      </c>
      <c r="D17" s="29">
        <v>66011500</v>
      </c>
    </row>
    <row r="18" spans="1:4" ht="22.5" thickTop="1" thickBot="1">
      <c r="A18" s="22">
        <v>16</v>
      </c>
      <c r="B18" s="30">
        <v>2</v>
      </c>
      <c r="C18" s="31" t="s">
        <v>85</v>
      </c>
      <c r="D18" s="29">
        <v>61616500</v>
      </c>
    </row>
    <row r="19" spans="1:4" ht="21.75" thickTop="1">
      <c r="A19" s="22">
        <v>17</v>
      </c>
      <c r="B19" s="30">
        <v>3</v>
      </c>
      <c r="C19" s="31" t="s">
        <v>86</v>
      </c>
      <c r="D19" s="28">
        <v>52094000</v>
      </c>
    </row>
    <row r="20" spans="1:4" ht="21">
      <c r="A20" s="22">
        <v>18</v>
      </c>
      <c r="B20" s="30">
        <v>2</v>
      </c>
      <c r="C20" s="31" t="s">
        <v>87</v>
      </c>
      <c r="D20" s="28">
        <v>60569000</v>
      </c>
    </row>
    <row r="21" spans="1:4" ht="21.75" thickBot="1">
      <c r="A21" s="22">
        <v>19</v>
      </c>
      <c r="B21" s="30">
        <v>3</v>
      </c>
      <c r="C21" s="31" t="s">
        <v>88</v>
      </c>
      <c r="D21" s="29">
        <v>51895500</v>
      </c>
    </row>
    <row r="22" spans="1:4" ht="21.75" thickTop="1">
      <c r="A22" s="22">
        <v>20</v>
      </c>
      <c r="B22" s="30">
        <v>2</v>
      </c>
      <c r="C22" s="31" t="s">
        <v>89</v>
      </c>
      <c r="D22" s="28">
        <v>60058000</v>
      </c>
    </row>
    <row r="23" spans="1:4" ht="21">
      <c r="A23" s="22">
        <v>21</v>
      </c>
      <c r="B23" s="30">
        <v>2</v>
      </c>
      <c r="C23" s="31" t="s">
        <v>90</v>
      </c>
      <c r="D23" s="28">
        <v>65344500</v>
      </c>
    </row>
    <row r="24" spans="1:4" ht="21.75" thickBot="1">
      <c r="A24" s="22">
        <v>22</v>
      </c>
      <c r="B24" s="30">
        <v>2</v>
      </c>
      <c r="C24" s="31" t="s">
        <v>91</v>
      </c>
      <c r="D24" s="29">
        <v>70019000</v>
      </c>
    </row>
    <row r="25" spans="1:4" ht="21.75" thickTop="1">
      <c r="A25" s="22">
        <v>23</v>
      </c>
      <c r="B25" s="30">
        <v>2</v>
      </c>
      <c r="C25" s="31" t="s">
        <v>92</v>
      </c>
      <c r="D25" s="28">
        <v>67745000</v>
      </c>
    </row>
    <row r="26" spans="1:4" ht="21">
      <c r="A26" s="22">
        <v>24</v>
      </c>
      <c r="B26" s="30">
        <v>2</v>
      </c>
      <c r="C26" s="31" t="s">
        <v>93</v>
      </c>
      <c r="D26" s="28">
        <v>63938000</v>
      </c>
    </row>
    <row r="27" spans="1:4" ht="21">
      <c r="A27" s="22">
        <v>25</v>
      </c>
      <c r="B27" s="30">
        <v>2</v>
      </c>
      <c r="C27" s="31" t="s">
        <v>94</v>
      </c>
      <c r="D27" s="28">
        <v>60594000</v>
      </c>
    </row>
    <row r="28" spans="1:4" ht="21.75" thickBot="1">
      <c r="A28" s="22">
        <v>26</v>
      </c>
      <c r="B28" s="30">
        <v>2</v>
      </c>
      <c r="C28" s="31" t="s">
        <v>95</v>
      </c>
      <c r="D28" s="29">
        <v>69838000</v>
      </c>
    </row>
    <row r="29" spans="1:4" ht="22.5" thickTop="1" thickBot="1">
      <c r="A29" s="22">
        <v>27</v>
      </c>
      <c r="B29" s="30">
        <v>2</v>
      </c>
      <c r="C29" s="31" t="s">
        <v>96</v>
      </c>
      <c r="D29" s="29">
        <v>65747000</v>
      </c>
    </row>
    <row r="30" spans="1:4" ht="21.75" thickTop="1">
      <c r="A30" s="22">
        <v>28</v>
      </c>
      <c r="B30" s="30">
        <v>1</v>
      </c>
      <c r="C30" s="31" t="s">
        <v>97</v>
      </c>
      <c r="D30" s="28">
        <v>71425000</v>
      </c>
    </row>
    <row r="31" spans="1:4" ht="21.75" thickBot="1">
      <c r="A31" s="22">
        <v>29</v>
      </c>
      <c r="B31" s="30">
        <v>1</v>
      </c>
      <c r="C31" s="31" t="s">
        <v>98</v>
      </c>
      <c r="D31" s="29">
        <v>81369000</v>
      </c>
    </row>
    <row r="32" spans="1:4" ht="1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85" zoomScaleNormal="85" workbookViewId="0"/>
  </sheetViews>
  <sheetFormatPr defaultRowHeight="14.25"/>
  <cols>
    <col min="2" max="2" width="22.75" bestFit="1" customWidth="1"/>
    <col min="4" max="4" width="37.125" customWidth="1"/>
  </cols>
  <sheetData>
    <row r="1" spans="1:4" ht="18">
      <c r="A1" s="58" t="s">
        <v>0</v>
      </c>
      <c r="B1" s="58" t="s">
        <v>315</v>
      </c>
      <c r="C1" s="58" t="s">
        <v>2</v>
      </c>
      <c r="D1" s="58" t="s">
        <v>316</v>
      </c>
    </row>
    <row r="2" spans="1:4" ht="18">
      <c r="A2" s="58">
        <v>1</v>
      </c>
      <c r="B2" s="58" t="s">
        <v>317</v>
      </c>
      <c r="C2" s="58">
        <v>2</v>
      </c>
      <c r="D2" s="58">
        <v>80030000</v>
      </c>
    </row>
    <row r="3" spans="1:4" ht="18">
      <c r="A3" s="58">
        <v>2</v>
      </c>
      <c r="B3" s="58" t="s">
        <v>318</v>
      </c>
      <c r="C3" s="58">
        <v>1</v>
      </c>
      <c r="D3" s="58">
        <v>88105000</v>
      </c>
    </row>
    <row r="4" spans="1:4" ht="18">
      <c r="A4" s="58">
        <v>3</v>
      </c>
      <c r="B4" s="58" t="s">
        <v>303</v>
      </c>
      <c r="C4" s="58">
        <v>3</v>
      </c>
      <c r="D4" s="58">
        <v>92547500</v>
      </c>
    </row>
    <row r="5" spans="1:4" ht="18">
      <c r="A5" s="58">
        <v>4</v>
      </c>
      <c r="B5" s="58" t="s">
        <v>291</v>
      </c>
      <c r="C5" s="58">
        <v>2</v>
      </c>
      <c r="D5" s="58">
        <v>74842500</v>
      </c>
    </row>
    <row r="6" spans="1:4" ht="18">
      <c r="A6" s="58">
        <v>5</v>
      </c>
      <c r="B6" s="58" t="s">
        <v>302</v>
      </c>
      <c r="C6" s="58">
        <v>2</v>
      </c>
      <c r="D6" s="58">
        <v>60440000</v>
      </c>
    </row>
    <row r="7" spans="1:4" ht="18">
      <c r="A7" s="58">
        <v>6</v>
      </c>
      <c r="B7" s="59" t="s">
        <v>312</v>
      </c>
      <c r="C7" s="58">
        <v>3</v>
      </c>
      <c r="D7" s="58">
        <v>94597500</v>
      </c>
    </row>
    <row r="8" spans="1:4" ht="18">
      <c r="A8" s="58">
        <v>7</v>
      </c>
      <c r="B8" s="58" t="s">
        <v>308</v>
      </c>
      <c r="C8" s="58">
        <v>2</v>
      </c>
      <c r="D8" s="58">
        <v>136810000</v>
      </c>
    </row>
    <row r="9" spans="1:4" ht="18">
      <c r="A9" s="58">
        <v>8</v>
      </c>
      <c r="B9" s="58" t="s">
        <v>293</v>
      </c>
      <c r="C9" s="58">
        <v>3</v>
      </c>
      <c r="D9" s="58">
        <v>105070250</v>
      </c>
    </row>
    <row r="10" spans="1:4" ht="18">
      <c r="A10" s="58">
        <v>9</v>
      </c>
      <c r="B10" s="58" t="s">
        <v>292</v>
      </c>
      <c r="C10" s="58">
        <v>1</v>
      </c>
      <c r="D10" s="58">
        <v>96340000</v>
      </c>
    </row>
    <row r="11" spans="1:4" ht="18">
      <c r="A11" s="60">
        <v>10</v>
      </c>
      <c r="B11" s="58" t="s">
        <v>297</v>
      </c>
      <c r="C11" s="58">
        <v>2</v>
      </c>
      <c r="D11" s="58">
        <v>47277500</v>
      </c>
    </row>
    <row r="12" spans="1:4" ht="18">
      <c r="A12" s="58">
        <v>11</v>
      </c>
      <c r="B12" s="58" t="s">
        <v>310</v>
      </c>
      <c r="C12" s="58">
        <v>1</v>
      </c>
      <c r="D12" s="58">
        <v>90190000</v>
      </c>
    </row>
    <row r="13" spans="1:4" ht="18">
      <c r="A13" s="58">
        <v>12</v>
      </c>
      <c r="B13" s="58" t="s">
        <v>294</v>
      </c>
      <c r="C13" s="58">
        <v>2</v>
      </c>
      <c r="D13" s="58">
        <v>108985000</v>
      </c>
    </row>
    <row r="14" spans="1:4" ht="18">
      <c r="A14" s="58">
        <v>13</v>
      </c>
      <c r="B14" s="58" t="s">
        <v>306</v>
      </c>
      <c r="C14" s="58">
        <v>2</v>
      </c>
      <c r="D14" s="58">
        <v>152715000</v>
      </c>
    </row>
    <row r="15" spans="1:4" ht="18">
      <c r="A15" s="58">
        <v>14</v>
      </c>
      <c r="B15" s="58" t="s">
        <v>309</v>
      </c>
      <c r="C15" s="58">
        <v>3</v>
      </c>
      <c r="D15" s="58">
        <v>110210000</v>
      </c>
    </row>
    <row r="16" spans="1:4" ht="18">
      <c r="A16" s="58">
        <v>15</v>
      </c>
      <c r="B16" s="58" t="s">
        <v>307</v>
      </c>
      <c r="C16" s="58">
        <v>2</v>
      </c>
      <c r="D16" s="58">
        <v>142985000</v>
      </c>
    </row>
    <row r="17" spans="1:4" ht="18">
      <c r="A17" s="58">
        <v>16</v>
      </c>
      <c r="B17" s="58" t="s">
        <v>319</v>
      </c>
      <c r="C17" s="58">
        <v>2</v>
      </c>
      <c r="D17" s="58">
        <v>67022500</v>
      </c>
    </row>
    <row r="18" spans="1:4" ht="18">
      <c r="A18" s="58">
        <v>17</v>
      </c>
      <c r="B18" s="58" t="s">
        <v>320</v>
      </c>
      <c r="C18" s="58">
        <v>3</v>
      </c>
      <c r="D18" s="58">
        <v>78215000</v>
      </c>
    </row>
    <row r="19" spans="1:4" ht="18">
      <c r="A19" s="58">
        <v>18</v>
      </c>
      <c r="B19" s="58" t="s">
        <v>321</v>
      </c>
      <c r="C19" s="58">
        <v>3</v>
      </c>
      <c r="D19" s="58">
        <v>69880000</v>
      </c>
    </row>
    <row r="20" spans="1:4" ht="18">
      <c r="A20" s="58">
        <v>19</v>
      </c>
      <c r="B20" s="58" t="s">
        <v>322</v>
      </c>
      <c r="C20" s="58">
        <v>1</v>
      </c>
      <c r="D20" s="58">
        <v>92822500</v>
      </c>
    </row>
    <row r="21" spans="1:4" ht="18">
      <c r="A21" s="58">
        <v>20</v>
      </c>
      <c r="B21" s="58" t="s">
        <v>323</v>
      </c>
      <c r="C21" s="58">
        <v>3</v>
      </c>
      <c r="D21" s="58">
        <v>89908500</v>
      </c>
    </row>
    <row r="22" spans="1:4" ht="18">
      <c r="A22" s="58">
        <v>21</v>
      </c>
      <c r="B22" s="58" t="s">
        <v>324</v>
      </c>
      <c r="C22" s="58">
        <v>2</v>
      </c>
      <c r="D22" s="58">
        <v>99445000</v>
      </c>
    </row>
    <row r="23" spans="1:4" ht="18">
      <c r="A23" s="58">
        <v>22</v>
      </c>
      <c r="B23" s="58" t="s">
        <v>325</v>
      </c>
      <c r="C23" s="58">
        <v>1</v>
      </c>
      <c r="D23" s="58">
        <v>9400000</v>
      </c>
    </row>
    <row r="24" spans="1:4" ht="18">
      <c r="A24" s="58">
        <v>23</v>
      </c>
      <c r="B24" s="58" t="s">
        <v>314</v>
      </c>
      <c r="C24" s="58">
        <v>2</v>
      </c>
      <c r="D24" s="58">
        <v>112985944</v>
      </c>
    </row>
    <row r="25" spans="1:4" ht="18">
      <c r="A25" s="58">
        <v>24</v>
      </c>
      <c r="B25" s="58" t="s">
        <v>326</v>
      </c>
      <c r="C25" s="58">
        <v>3</v>
      </c>
      <c r="D25" s="59">
        <v>87287500</v>
      </c>
    </row>
    <row r="26" spans="1:4" ht="18">
      <c r="A26" s="58">
        <v>25</v>
      </c>
      <c r="B26" s="58" t="s">
        <v>300</v>
      </c>
      <c r="C26" s="58">
        <v>3</v>
      </c>
      <c r="D26" s="58">
        <v>82460500</v>
      </c>
    </row>
    <row r="27" spans="1:4" ht="18">
      <c r="A27" s="58">
        <v>26</v>
      </c>
      <c r="B27" s="58" t="s">
        <v>296</v>
      </c>
      <c r="C27" s="58">
        <v>2</v>
      </c>
      <c r="D27" s="58">
        <v>88190000</v>
      </c>
    </row>
    <row r="28" spans="1:4" ht="18">
      <c r="A28" s="58">
        <v>27</v>
      </c>
      <c r="B28" s="58" t="s">
        <v>327</v>
      </c>
      <c r="C28" s="58">
        <v>1</v>
      </c>
      <c r="D28" s="58">
        <v>205692500</v>
      </c>
    </row>
    <row r="29" spans="1:4" ht="18">
      <c r="A29" s="58">
        <v>28</v>
      </c>
      <c r="B29" s="58" t="s">
        <v>305</v>
      </c>
      <c r="C29" s="58" t="s">
        <v>328</v>
      </c>
      <c r="D29" s="58">
        <v>189425000</v>
      </c>
    </row>
    <row r="30" spans="1:4" ht="18">
      <c r="A30" s="58">
        <v>29</v>
      </c>
      <c r="B30" s="58" t="s">
        <v>313</v>
      </c>
      <c r="C30" s="58">
        <v>2</v>
      </c>
      <c r="D30" s="58">
        <v>124532000</v>
      </c>
    </row>
    <row r="31" spans="1:4" ht="18">
      <c r="A31" s="58">
        <v>30</v>
      </c>
      <c r="B31" s="58" t="s">
        <v>329</v>
      </c>
      <c r="C31" s="58">
        <v>3</v>
      </c>
      <c r="D31" s="58">
        <v>77800000</v>
      </c>
    </row>
    <row r="32" spans="1:4" ht="18">
      <c r="A32" s="58">
        <v>31</v>
      </c>
      <c r="B32" s="58" t="s">
        <v>298</v>
      </c>
      <c r="C32" s="58">
        <v>2</v>
      </c>
      <c r="D32" s="59">
        <v>70135000</v>
      </c>
    </row>
    <row r="33" spans="1:4" ht="18">
      <c r="A33" s="58">
        <v>32</v>
      </c>
      <c r="B33" s="58" t="s">
        <v>304</v>
      </c>
      <c r="C33" s="58">
        <v>3</v>
      </c>
      <c r="D33" s="58">
        <v>94135250</v>
      </c>
    </row>
    <row r="34" spans="1:4" ht="18">
      <c r="A34" s="58">
        <v>33</v>
      </c>
      <c r="B34" s="58" t="s">
        <v>295</v>
      </c>
      <c r="C34" s="58">
        <v>3</v>
      </c>
      <c r="D34" s="58">
        <v>94242500</v>
      </c>
    </row>
    <row r="35" spans="1:4" ht="18">
      <c r="A35" s="58">
        <v>34</v>
      </c>
      <c r="B35" s="58" t="s">
        <v>301</v>
      </c>
      <c r="C35" s="58">
        <v>2</v>
      </c>
      <c r="D35" s="58">
        <v>141420000</v>
      </c>
    </row>
    <row r="36" spans="1:4" ht="18">
      <c r="A36" s="58">
        <v>35</v>
      </c>
      <c r="B36" s="58" t="s">
        <v>299</v>
      </c>
      <c r="C36" s="58">
        <v>2</v>
      </c>
      <c r="D36" s="58">
        <v>127547500</v>
      </c>
    </row>
    <row r="37" spans="1:4" ht="18">
      <c r="A37" s="58">
        <v>36</v>
      </c>
      <c r="B37" s="58" t="s">
        <v>311</v>
      </c>
      <c r="C37" s="58">
        <v>3</v>
      </c>
      <c r="D37" s="58">
        <v>95362200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9"/>
  <sheetViews>
    <sheetView topLeftCell="A3" workbookViewId="0">
      <selection activeCell="A3" sqref="A3"/>
    </sheetView>
  </sheetViews>
  <sheetFormatPr defaultRowHeight="14.25"/>
  <cols>
    <col min="2" max="2" width="42.75" style="51" customWidth="1"/>
    <col min="3" max="3" width="20.125" customWidth="1"/>
    <col min="4" max="5" width="36.125" customWidth="1"/>
  </cols>
  <sheetData>
    <row r="2" spans="1:4" ht="15.75" thickBot="1">
      <c r="B2" s="52"/>
      <c r="C2" s="46"/>
      <c r="D2" s="46"/>
    </row>
    <row r="3" spans="1:4" ht="21" thickBot="1">
      <c r="A3" s="55" t="s">
        <v>0</v>
      </c>
      <c r="B3" s="53" t="s">
        <v>255</v>
      </c>
      <c r="C3" s="47" t="s">
        <v>2</v>
      </c>
      <c r="D3" s="48" t="s">
        <v>256</v>
      </c>
    </row>
    <row r="4" spans="1:4" ht="21" thickTop="1">
      <c r="A4" s="56">
        <v>1</v>
      </c>
      <c r="B4" s="54" t="s">
        <v>257</v>
      </c>
      <c r="C4" s="38">
        <v>0</v>
      </c>
      <c r="D4" s="39">
        <f>'[1]طاری مرادی'!$F$1</f>
        <v>91630000</v>
      </c>
    </row>
    <row r="5" spans="1:4" ht="20.25">
      <c r="A5" s="56">
        <v>2</v>
      </c>
      <c r="B5" s="40" t="s">
        <v>258</v>
      </c>
      <c r="C5" s="38">
        <v>0</v>
      </c>
      <c r="D5" s="39">
        <f>[1]رشیدی!$F$1</f>
        <v>26000000</v>
      </c>
    </row>
    <row r="6" spans="1:4" ht="20.25">
      <c r="A6" s="56">
        <v>3</v>
      </c>
      <c r="B6" s="40" t="s">
        <v>259</v>
      </c>
      <c r="C6" s="38">
        <v>0</v>
      </c>
      <c r="D6" s="39">
        <f>[1]سیمایی!$F$1</f>
        <v>63080000</v>
      </c>
    </row>
    <row r="7" spans="1:4" ht="20.25">
      <c r="A7" s="56">
        <v>4</v>
      </c>
      <c r="B7" s="37" t="s">
        <v>260</v>
      </c>
      <c r="C7" s="38">
        <v>0</v>
      </c>
      <c r="D7" s="39">
        <f>[1]حسامی!$F$1</f>
        <v>100160000</v>
      </c>
    </row>
    <row r="8" spans="1:4" ht="20.25">
      <c r="A8" s="56">
        <v>5</v>
      </c>
      <c r="B8" s="40" t="s">
        <v>261</v>
      </c>
      <c r="C8" s="38">
        <v>0</v>
      </c>
      <c r="D8" s="39">
        <f>[1]ثنایی!$F$1</f>
        <v>80949000</v>
      </c>
    </row>
    <row r="9" spans="1:4" ht="20.25">
      <c r="A9" s="56">
        <v>6</v>
      </c>
      <c r="B9" s="40" t="s">
        <v>262</v>
      </c>
      <c r="C9" s="38">
        <v>0</v>
      </c>
      <c r="D9" s="39">
        <f>[1]هلالی!$F$1</f>
        <v>65240000</v>
      </c>
    </row>
    <row r="10" spans="1:4" ht="20.25">
      <c r="A10" s="56">
        <v>7</v>
      </c>
      <c r="B10" s="37" t="s">
        <v>263</v>
      </c>
      <c r="C10" s="38">
        <v>0</v>
      </c>
      <c r="D10" s="39">
        <f>'[1]حیدر قربانی'!$F$1</f>
        <v>69680000</v>
      </c>
    </row>
    <row r="11" spans="1:4" ht="20.25">
      <c r="A11" s="56">
        <v>8</v>
      </c>
      <c r="B11" s="37" t="s">
        <v>44</v>
      </c>
      <c r="C11" s="38">
        <v>0</v>
      </c>
      <c r="D11" s="39">
        <f>[1]مرادی!$F$1</f>
        <v>40600000</v>
      </c>
    </row>
    <row r="12" spans="1:4" ht="20.25">
      <c r="A12" s="56">
        <v>9</v>
      </c>
      <c r="B12" s="40" t="s">
        <v>139</v>
      </c>
      <c r="C12" s="38">
        <v>0</v>
      </c>
      <c r="D12" s="39">
        <f>'[1]مردوخ روحانی'!$F$1</f>
        <v>114310000</v>
      </c>
    </row>
    <row r="13" spans="1:4" ht="20.25">
      <c r="A13" s="56">
        <v>10</v>
      </c>
      <c r="B13" s="40" t="s">
        <v>140</v>
      </c>
      <c r="C13" s="38">
        <v>0</v>
      </c>
      <c r="D13" s="39">
        <f>[1]شعبانی!$F$1</f>
        <v>81300000</v>
      </c>
    </row>
    <row r="14" spans="1:4" ht="20.25">
      <c r="A14" s="56">
        <v>11</v>
      </c>
      <c r="B14" s="37" t="s">
        <v>141</v>
      </c>
      <c r="C14" s="38">
        <v>0</v>
      </c>
      <c r="D14" s="39">
        <f>'[1]اسلامی پور'!$F$1</f>
        <v>56470000</v>
      </c>
    </row>
    <row r="15" spans="1:4" ht="20.25">
      <c r="A15" s="56">
        <v>12</v>
      </c>
      <c r="B15" s="37" t="s">
        <v>142</v>
      </c>
      <c r="C15" s="38">
        <v>0</v>
      </c>
      <c r="D15" s="39">
        <f>'[1]سید یونسی'!$F$1</f>
        <v>56000000</v>
      </c>
    </row>
    <row r="16" spans="1:4" ht="20.25">
      <c r="A16" s="56">
        <v>13</v>
      </c>
      <c r="B16" s="40" t="s">
        <v>143</v>
      </c>
      <c r="C16" s="38">
        <v>0</v>
      </c>
      <c r="D16" s="39">
        <f>[1]عزیزی!$F$1</f>
        <v>66400000</v>
      </c>
    </row>
    <row r="17" spans="1:4" ht="20.25">
      <c r="A17" s="56">
        <v>14</v>
      </c>
      <c r="B17" s="57" t="s">
        <v>144</v>
      </c>
      <c r="C17" s="38">
        <v>1</v>
      </c>
      <c r="D17" s="39">
        <f>[1]موسوی!$F$1</f>
        <v>92270000</v>
      </c>
    </row>
    <row r="18" spans="1:4" ht="20.25">
      <c r="A18" s="56">
        <v>15</v>
      </c>
      <c r="B18" s="40" t="s">
        <v>145</v>
      </c>
      <c r="C18" s="41">
        <v>1</v>
      </c>
      <c r="D18" s="41">
        <f>'[1]بابک کریمی'!$F$1</f>
        <v>68240000</v>
      </c>
    </row>
    <row r="19" spans="1:4" ht="20.25">
      <c r="A19" s="56">
        <v>16</v>
      </c>
      <c r="B19" s="40" t="s">
        <v>146</v>
      </c>
      <c r="C19" s="41">
        <v>1</v>
      </c>
      <c r="D19" s="41">
        <f>[1]مظهری!$F$1</f>
        <v>70960000</v>
      </c>
    </row>
    <row r="20" spans="1:4" ht="20.25">
      <c r="A20" s="56">
        <v>17</v>
      </c>
      <c r="B20" s="40" t="s">
        <v>147</v>
      </c>
      <c r="C20" s="41">
        <v>1</v>
      </c>
      <c r="D20" s="41">
        <f>[1]محمدی39!$F$1</f>
        <v>60540000</v>
      </c>
    </row>
    <row r="21" spans="1:4" ht="20.25">
      <c r="A21" s="56">
        <v>18</v>
      </c>
      <c r="B21" s="40" t="s">
        <v>148</v>
      </c>
      <c r="C21" s="41">
        <v>1</v>
      </c>
      <c r="D21" s="39">
        <f>[1]نگهدار!$F$1</f>
        <v>72200000</v>
      </c>
    </row>
    <row r="22" spans="1:4" ht="20.25">
      <c r="A22" s="56">
        <v>19</v>
      </c>
      <c r="B22" s="40" t="s">
        <v>149</v>
      </c>
      <c r="C22" s="41">
        <v>1</v>
      </c>
      <c r="D22" s="41">
        <f>'[1]حق طلب'!$F$1</f>
        <v>55700000</v>
      </c>
    </row>
    <row r="23" spans="1:4" ht="20.25">
      <c r="A23" s="56">
        <v>20</v>
      </c>
      <c r="B23" s="40" t="s">
        <v>150</v>
      </c>
      <c r="C23" s="41">
        <v>1</v>
      </c>
      <c r="D23" s="39">
        <f>[1]روشن!$F$1</f>
        <v>48300000</v>
      </c>
    </row>
    <row r="24" spans="1:4" ht="20.25">
      <c r="A24" s="56">
        <v>21</v>
      </c>
      <c r="B24" s="40" t="s">
        <v>151</v>
      </c>
      <c r="C24" s="41">
        <v>1</v>
      </c>
      <c r="D24" s="39">
        <f>[1]عبدی!$F$1</f>
        <v>15000000</v>
      </c>
    </row>
    <row r="25" spans="1:4" ht="20.25">
      <c r="A25" s="56">
        <v>22</v>
      </c>
      <c r="B25" s="40" t="s">
        <v>152</v>
      </c>
      <c r="C25" s="41">
        <v>1</v>
      </c>
      <c r="D25" s="39">
        <f>[1]شهریاری!$F$1</f>
        <v>51530000</v>
      </c>
    </row>
    <row r="26" spans="1:4" ht="20.25">
      <c r="A26" s="56">
        <v>23</v>
      </c>
      <c r="B26" s="40" t="s">
        <v>153</v>
      </c>
      <c r="C26" s="41">
        <v>1</v>
      </c>
      <c r="D26" s="39">
        <f>'[1]قاسم اردلان'!$F$1</f>
        <v>52200000</v>
      </c>
    </row>
    <row r="27" spans="1:4" ht="20.25">
      <c r="A27" s="56">
        <v>24</v>
      </c>
      <c r="B27" s="40" t="s">
        <v>154</v>
      </c>
      <c r="C27" s="41">
        <v>1</v>
      </c>
      <c r="D27" s="41">
        <f>[1]خرم!$F$1</f>
        <v>54170000</v>
      </c>
    </row>
    <row r="28" spans="1:4" ht="20.25">
      <c r="A28" s="56">
        <v>25</v>
      </c>
      <c r="B28" s="40" t="s">
        <v>155</v>
      </c>
      <c r="C28" s="41">
        <v>1</v>
      </c>
      <c r="D28" s="41">
        <f>[1]خانقاهی!$F$1</f>
        <v>45240000</v>
      </c>
    </row>
    <row r="29" spans="1:4" ht="20.25">
      <c r="A29" s="56">
        <v>26</v>
      </c>
      <c r="B29" s="40" t="s">
        <v>156</v>
      </c>
      <c r="C29" s="41">
        <v>1</v>
      </c>
      <c r="D29" s="41">
        <f>'[1]محمد رضایی'!$F$1</f>
        <v>50400000</v>
      </c>
    </row>
    <row r="30" spans="1:4" ht="20.25">
      <c r="A30" s="56">
        <v>27</v>
      </c>
      <c r="B30" s="37" t="s">
        <v>157</v>
      </c>
      <c r="C30" s="42">
        <v>1</v>
      </c>
      <c r="D30" s="39">
        <f>'[1]محمد امین حریقی'!$F$1</f>
        <v>48800000</v>
      </c>
    </row>
    <row r="31" spans="1:4" ht="20.25">
      <c r="A31" s="56">
        <v>28</v>
      </c>
      <c r="B31" s="40" t="s">
        <v>158</v>
      </c>
      <c r="C31" s="41">
        <v>1</v>
      </c>
      <c r="D31" s="41">
        <f>[1]زرداری!$F$1</f>
        <v>53700000</v>
      </c>
    </row>
    <row r="32" spans="1:4" ht="20.25">
      <c r="A32" s="56">
        <v>29</v>
      </c>
      <c r="B32" s="40" t="s">
        <v>159</v>
      </c>
      <c r="C32" s="41">
        <v>1</v>
      </c>
      <c r="D32" s="41">
        <f>[1]ملکی!$F$1</f>
        <v>54350000</v>
      </c>
    </row>
    <row r="33" spans="1:4" ht="20.25">
      <c r="A33" s="56">
        <v>30</v>
      </c>
      <c r="B33" s="40" t="s">
        <v>160</v>
      </c>
      <c r="C33" s="41">
        <v>1</v>
      </c>
      <c r="D33" s="41">
        <f>'[1]فتحی یونسی'!$F$1</f>
        <v>47600000</v>
      </c>
    </row>
    <row r="34" spans="1:4" ht="20.25">
      <c r="A34" s="56">
        <v>31</v>
      </c>
      <c r="B34" s="40" t="s">
        <v>161</v>
      </c>
      <c r="C34" s="41">
        <v>1</v>
      </c>
      <c r="D34" s="41">
        <f>'[1]هوشنگ محمدی'!$F$1</f>
        <v>41800000</v>
      </c>
    </row>
    <row r="35" spans="1:4" ht="20.25">
      <c r="A35" s="56">
        <v>32</v>
      </c>
      <c r="B35" s="40" t="s">
        <v>162</v>
      </c>
      <c r="C35" s="41">
        <v>1</v>
      </c>
      <c r="D35" s="41">
        <f>[1]انورسلطانی!$F$1</f>
        <v>52800000</v>
      </c>
    </row>
    <row r="36" spans="1:4" ht="20.25">
      <c r="A36" s="56">
        <v>33</v>
      </c>
      <c r="B36" s="40" t="s">
        <v>163</v>
      </c>
      <c r="C36" s="41">
        <v>1</v>
      </c>
      <c r="D36" s="39">
        <f>[1]شریعتی!$F$1</f>
        <v>51180000</v>
      </c>
    </row>
    <row r="37" spans="1:4" ht="20.25">
      <c r="A37" s="56">
        <v>34</v>
      </c>
      <c r="B37" s="40" t="s">
        <v>164</v>
      </c>
      <c r="C37" s="41">
        <v>1</v>
      </c>
      <c r="D37" s="39">
        <f>'[1]عارف صادقی'!$F$1</f>
        <v>48100000</v>
      </c>
    </row>
    <row r="38" spans="1:4" ht="20.25">
      <c r="A38" s="56">
        <v>35</v>
      </c>
      <c r="B38" s="40" t="s">
        <v>165</v>
      </c>
      <c r="C38" s="42">
        <v>1</v>
      </c>
      <c r="D38" s="42">
        <f>'[1]سامعی پور'!$F$1</f>
        <v>49420000</v>
      </c>
    </row>
    <row r="39" spans="1:4" ht="20.25">
      <c r="A39" s="56">
        <v>36</v>
      </c>
      <c r="B39" s="40" t="s">
        <v>166</v>
      </c>
      <c r="C39" s="41">
        <v>1</v>
      </c>
      <c r="D39" s="41">
        <f>[1]حسینی!$F$1</f>
        <v>45100000</v>
      </c>
    </row>
    <row r="40" spans="1:4" ht="20.25">
      <c r="A40" s="56">
        <v>37</v>
      </c>
      <c r="B40" s="40" t="s">
        <v>167</v>
      </c>
      <c r="C40" s="41">
        <v>1</v>
      </c>
      <c r="D40" s="41">
        <f>'[1]ارسلان محمدی'!$F$1</f>
        <v>58200000</v>
      </c>
    </row>
    <row r="41" spans="1:4" ht="20.25">
      <c r="A41" s="56">
        <v>38</v>
      </c>
      <c r="B41" s="40" t="s">
        <v>168</v>
      </c>
      <c r="C41" s="41">
        <v>1</v>
      </c>
      <c r="D41" s="39">
        <f>'[1]مرید ویسی'!$F$1</f>
        <v>51000000</v>
      </c>
    </row>
    <row r="42" spans="1:4" ht="20.25">
      <c r="A42" s="56">
        <v>39</v>
      </c>
      <c r="B42" s="40" t="s">
        <v>169</v>
      </c>
      <c r="C42" s="41">
        <v>1</v>
      </c>
      <c r="D42" s="41">
        <f>'[1]عزت پور'!$F$1</f>
        <v>43080000</v>
      </c>
    </row>
    <row r="43" spans="1:4" ht="20.25">
      <c r="A43" s="56">
        <v>40</v>
      </c>
      <c r="B43" s="40" t="s">
        <v>170</v>
      </c>
      <c r="C43" s="41">
        <v>1</v>
      </c>
      <c r="D43" s="43">
        <f>[1]صبحی!$F$1</f>
        <v>45800000</v>
      </c>
    </row>
    <row r="44" spans="1:4" ht="20.25">
      <c r="A44" s="56">
        <v>41</v>
      </c>
      <c r="B44" s="40" t="s">
        <v>171</v>
      </c>
      <c r="C44" s="41">
        <v>1</v>
      </c>
      <c r="D44" s="39">
        <f>[1]سمیعی!$F$1</f>
        <v>53080000</v>
      </c>
    </row>
    <row r="45" spans="1:4" ht="20.25">
      <c r="A45" s="56">
        <v>42</v>
      </c>
      <c r="B45" s="40" t="s">
        <v>172</v>
      </c>
      <c r="C45" s="41">
        <v>1</v>
      </c>
      <c r="D45" s="39">
        <f>[1]سمیعی!$F$1</f>
        <v>53080000</v>
      </c>
    </row>
    <row r="46" spans="1:4" ht="20.25">
      <c r="A46" s="56">
        <v>43</v>
      </c>
      <c r="B46" s="40" t="s">
        <v>173</v>
      </c>
      <c r="C46" s="39">
        <v>2</v>
      </c>
      <c r="D46" s="39">
        <f>'[1]شاه اویسی'!$F$1</f>
        <v>32120000</v>
      </c>
    </row>
    <row r="47" spans="1:4" ht="20.25">
      <c r="A47" s="56">
        <v>44</v>
      </c>
      <c r="B47" s="40" t="s">
        <v>174</v>
      </c>
      <c r="C47" s="42">
        <v>2</v>
      </c>
      <c r="D47" s="39">
        <f>'[1]محسن رضایی'!$F$1</f>
        <v>29700000</v>
      </c>
    </row>
    <row r="48" spans="1:4" ht="20.25">
      <c r="A48" s="56">
        <v>45</v>
      </c>
      <c r="B48" s="40" t="s">
        <v>175</v>
      </c>
      <c r="C48" s="39">
        <v>2</v>
      </c>
      <c r="D48" s="42">
        <f>'[1]هوشمند قصری'!$F$1</f>
        <v>31720000</v>
      </c>
    </row>
    <row r="49" spans="1:4" ht="20.25">
      <c r="A49" s="56">
        <v>46</v>
      </c>
      <c r="B49" s="40" t="s">
        <v>176</v>
      </c>
      <c r="C49" s="39">
        <v>2</v>
      </c>
      <c r="D49" s="39">
        <f>'[1]فردین کریمی'!$F$1</f>
        <v>24100000</v>
      </c>
    </row>
    <row r="50" spans="1:4" ht="20.25">
      <c r="A50" s="56">
        <v>47</v>
      </c>
      <c r="B50" s="40" t="s">
        <v>177</v>
      </c>
      <c r="C50" s="42">
        <v>2</v>
      </c>
      <c r="D50" s="39">
        <f>'[1]نگار علیپور'!$F$1</f>
        <v>19400000</v>
      </c>
    </row>
    <row r="51" spans="1:4" ht="20.25">
      <c r="A51" s="56">
        <v>48</v>
      </c>
      <c r="B51" s="40" t="s">
        <v>178</v>
      </c>
      <c r="C51" s="42">
        <v>2</v>
      </c>
      <c r="D51" s="39">
        <f>[1]اصلانی!$F$1</f>
        <v>40340000</v>
      </c>
    </row>
    <row r="52" spans="1:4" ht="20.25">
      <c r="A52" s="56">
        <v>49</v>
      </c>
      <c r="B52" s="40" t="s">
        <v>179</v>
      </c>
      <c r="C52" s="42">
        <v>2</v>
      </c>
      <c r="D52" s="39">
        <f>[1]آزمون!$F$1</f>
        <v>40090000</v>
      </c>
    </row>
    <row r="53" spans="1:4" ht="20.25">
      <c r="A53" s="56">
        <v>50</v>
      </c>
      <c r="B53" s="40" t="s">
        <v>180</v>
      </c>
      <c r="C53" s="42">
        <v>2</v>
      </c>
      <c r="D53" s="39">
        <f>[1]قسیمی!$F$1</f>
        <v>25200000</v>
      </c>
    </row>
    <row r="54" spans="1:4" ht="20.25">
      <c r="A54" s="56">
        <v>51</v>
      </c>
      <c r="B54" s="40" t="s">
        <v>181</v>
      </c>
      <c r="C54" s="42">
        <v>2</v>
      </c>
      <c r="D54" s="42">
        <f>'[1]محمد هدایتی'!$F$1</f>
        <v>29000000</v>
      </c>
    </row>
    <row r="55" spans="1:4" ht="20.25">
      <c r="A55" s="56">
        <v>52</v>
      </c>
      <c r="B55" s="44" t="s">
        <v>182</v>
      </c>
      <c r="C55" s="39">
        <v>2</v>
      </c>
      <c r="D55" s="39">
        <f>'[1]صبا میرکی'!$F$1</f>
        <v>27830000</v>
      </c>
    </row>
    <row r="56" spans="1:4" ht="20.25">
      <c r="A56" s="56">
        <v>53</v>
      </c>
      <c r="B56" s="40" t="s">
        <v>183</v>
      </c>
      <c r="C56" s="39">
        <v>2</v>
      </c>
      <c r="D56" s="39">
        <f>'[1]فرهنگ کریمی'!$F$1</f>
        <v>34790000</v>
      </c>
    </row>
    <row r="57" spans="1:4" ht="20.25">
      <c r="A57" s="56">
        <v>54</v>
      </c>
      <c r="B57" s="40" t="s">
        <v>184</v>
      </c>
      <c r="C57" s="42">
        <v>2</v>
      </c>
      <c r="D57" s="42">
        <f>[1]پرنگ!$F$1</f>
        <v>85200000</v>
      </c>
    </row>
    <row r="58" spans="1:4" ht="20.25">
      <c r="A58" s="56">
        <v>55</v>
      </c>
      <c r="B58" s="40" t="s">
        <v>185</v>
      </c>
      <c r="C58" s="39">
        <v>2</v>
      </c>
      <c r="D58" s="39">
        <f>'[1]جبار حسینی'!$F$1</f>
        <v>25600000</v>
      </c>
    </row>
    <row r="59" spans="1:4" ht="20.25">
      <c r="A59" s="56">
        <v>56</v>
      </c>
      <c r="B59" s="40" t="s">
        <v>186</v>
      </c>
      <c r="C59" s="42">
        <v>2</v>
      </c>
      <c r="D59" s="42">
        <f>'[1]علی مقیمی'!$F$1</f>
        <v>26670000</v>
      </c>
    </row>
    <row r="60" spans="1:4" ht="20.25">
      <c r="A60" s="56">
        <v>57</v>
      </c>
      <c r="B60" s="40" t="s">
        <v>187</v>
      </c>
      <c r="C60" s="42">
        <v>2</v>
      </c>
      <c r="D60" s="39">
        <f>'[1]شاه ویسی'!$F$1</f>
        <v>21600000</v>
      </c>
    </row>
    <row r="61" spans="1:4" ht="20.25">
      <c r="A61" s="56">
        <v>58</v>
      </c>
      <c r="B61" s="45" t="s">
        <v>188</v>
      </c>
      <c r="C61" s="42">
        <v>2</v>
      </c>
      <c r="D61" s="42">
        <f>[1]پرچمی!$F$1</f>
        <v>32660000</v>
      </c>
    </row>
    <row r="62" spans="1:4" ht="20.25">
      <c r="A62" s="56">
        <v>59</v>
      </c>
      <c r="B62" s="40" t="s">
        <v>189</v>
      </c>
      <c r="C62" s="42">
        <v>2</v>
      </c>
      <c r="D62" s="42">
        <f>'[1]اسعد احمدی'!$F$1</f>
        <v>37000000</v>
      </c>
    </row>
    <row r="63" spans="1:4" ht="20.25">
      <c r="A63" s="56">
        <v>60</v>
      </c>
      <c r="B63" s="40" t="s">
        <v>190</v>
      </c>
      <c r="C63" s="39">
        <v>2</v>
      </c>
      <c r="D63" s="42">
        <f>'[1]گل آور'!$F$1</f>
        <v>31400000</v>
      </c>
    </row>
    <row r="64" spans="1:4" ht="20.25">
      <c r="A64" s="56">
        <v>61</v>
      </c>
      <c r="B64" s="40" t="s">
        <v>191</v>
      </c>
      <c r="C64" s="42">
        <v>2</v>
      </c>
      <c r="D64" s="42">
        <f>'[1]کمال عثمانی'!$F$1</f>
        <v>32020000</v>
      </c>
    </row>
    <row r="65" spans="1:4" ht="20.25">
      <c r="A65" s="56">
        <v>62</v>
      </c>
      <c r="B65" s="40" t="s">
        <v>192</v>
      </c>
      <c r="C65" s="42">
        <v>2</v>
      </c>
      <c r="D65" s="39">
        <f>'[1]آرام ابراهیمی'!$F$1</f>
        <v>19100000</v>
      </c>
    </row>
    <row r="66" spans="1:4" ht="20.25">
      <c r="A66" s="56">
        <v>63</v>
      </c>
      <c r="B66" s="40" t="s">
        <v>193</v>
      </c>
      <c r="C66" s="42">
        <v>2</v>
      </c>
      <c r="D66" s="39">
        <f>'[1]فردین محمدیان'!$F$1</f>
        <v>18950000</v>
      </c>
    </row>
    <row r="67" spans="1:4" ht="20.25">
      <c r="A67" s="56">
        <v>64</v>
      </c>
      <c r="B67" s="40" t="s">
        <v>194</v>
      </c>
      <c r="C67" s="39">
        <v>2</v>
      </c>
      <c r="D67" s="42">
        <f>[1]امانی!$F$1</f>
        <v>25300000</v>
      </c>
    </row>
    <row r="68" spans="1:4" ht="20.25">
      <c r="A68" s="56">
        <v>65</v>
      </c>
      <c r="B68" s="40" t="s">
        <v>195</v>
      </c>
      <c r="C68" s="42">
        <v>2</v>
      </c>
      <c r="D68" s="42">
        <f>'[1]ایرج رادخو'!$F$1</f>
        <v>25900000</v>
      </c>
    </row>
    <row r="69" spans="1:4" ht="20.25">
      <c r="A69" s="56">
        <v>66</v>
      </c>
      <c r="B69" s="40" t="s">
        <v>196</v>
      </c>
      <c r="C69" s="42">
        <v>2</v>
      </c>
      <c r="D69" s="42">
        <f>'[1]حسن عبدی'!$F$1</f>
        <v>22000000</v>
      </c>
    </row>
    <row r="70" spans="1:4" ht="20.25">
      <c r="A70" s="56">
        <v>67</v>
      </c>
      <c r="B70" s="40" t="s">
        <v>197</v>
      </c>
      <c r="C70" s="42">
        <v>2</v>
      </c>
      <c r="D70" s="39">
        <f>'[1]حمید ملکی'!$F$1</f>
        <v>26000000</v>
      </c>
    </row>
    <row r="71" spans="1:4" ht="20.25">
      <c r="A71" s="56">
        <v>68</v>
      </c>
      <c r="B71" s="40" t="s">
        <v>198</v>
      </c>
      <c r="C71" s="42">
        <v>2</v>
      </c>
      <c r="D71" s="39">
        <f>[1]سلطانی!$F$1</f>
        <v>32800000</v>
      </c>
    </row>
    <row r="72" spans="1:4" ht="20.25">
      <c r="A72" s="56">
        <v>69</v>
      </c>
      <c r="B72" s="40" t="s">
        <v>199</v>
      </c>
      <c r="C72" s="42">
        <v>2</v>
      </c>
      <c r="D72" s="43">
        <f>'[1]آقا محمدی'!$F$1</f>
        <v>15000000</v>
      </c>
    </row>
    <row r="73" spans="1:4" ht="20.25">
      <c r="A73" s="56">
        <v>70</v>
      </c>
      <c r="B73" s="40" t="s">
        <v>200</v>
      </c>
      <c r="C73" s="42">
        <v>2</v>
      </c>
      <c r="D73" s="42">
        <f>[1]باقری!$F$1</f>
        <v>28000000</v>
      </c>
    </row>
    <row r="74" spans="1:4" ht="20.25">
      <c r="A74" s="56">
        <v>71</v>
      </c>
      <c r="B74" s="40" t="s">
        <v>201</v>
      </c>
      <c r="C74" s="42">
        <v>2</v>
      </c>
      <c r="D74" s="42">
        <f>'[1]نصرت پور'!$F$1</f>
        <v>15000000</v>
      </c>
    </row>
    <row r="75" spans="1:4" ht="20.25">
      <c r="A75" s="56">
        <v>72</v>
      </c>
      <c r="B75" s="40" t="s">
        <v>202</v>
      </c>
      <c r="C75" s="39">
        <v>2</v>
      </c>
      <c r="D75" s="39">
        <f>'[1]نبی کریمی'!$F$1</f>
        <v>32180000</v>
      </c>
    </row>
    <row r="76" spans="1:4" ht="20.25">
      <c r="A76" s="56">
        <v>73</v>
      </c>
      <c r="B76" s="40" t="s">
        <v>203</v>
      </c>
      <c r="C76" s="42">
        <v>2</v>
      </c>
      <c r="D76" s="39">
        <f>[1]شمعدانی!$F$1</f>
        <v>63800000</v>
      </c>
    </row>
    <row r="77" spans="1:4" ht="20.25">
      <c r="A77" s="56">
        <v>74</v>
      </c>
      <c r="B77" s="40" t="s">
        <v>204</v>
      </c>
      <c r="C77" s="42">
        <v>2</v>
      </c>
      <c r="D77" s="42">
        <f>'[1]قاسم مرادیان'!$F$1</f>
        <v>15900000</v>
      </c>
    </row>
    <row r="78" spans="1:4" ht="20.25">
      <c r="A78" s="56">
        <v>75</v>
      </c>
      <c r="B78" s="40" t="s">
        <v>205</v>
      </c>
      <c r="C78" s="42">
        <v>2</v>
      </c>
      <c r="D78" s="39">
        <f>'[1]قانع کمانگر'!$F$1</f>
        <v>37145000</v>
      </c>
    </row>
    <row r="79" spans="1:4" ht="20.25">
      <c r="A79" s="56">
        <v>76</v>
      </c>
      <c r="B79" s="40" t="s">
        <v>206</v>
      </c>
      <c r="C79" s="42">
        <v>2</v>
      </c>
      <c r="D79" s="42">
        <f>'[1]امید اسلامی پور'!$F$1</f>
        <v>16300000</v>
      </c>
    </row>
    <row r="80" spans="1:4" ht="20.25">
      <c r="A80" s="56">
        <v>77</v>
      </c>
      <c r="B80" s="40" t="s">
        <v>207</v>
      </c>
      <c r="C80" s="42">
        <v>2</v>
      </c>
      <c r="D80" s="39">
        <f>'[1]رضا رضایی'!$F$1</f>
        <v>16400000</v>
      </c>
    </row>
    <row r="81" spans="1:4" ht="20.25">
      <c r="A81" s="56">
        <v>78</v>
      </c>
      <c r="B81" s="40" t="s">
        <v>208</v>
      </c>
      <c r="C81" s="39">
        <v>2</v>
      </c>
      <c r="D81" s="39">
        <f>'[1]خالد عباسی'!$F$1</f>
        <v>26800000</v>
      </c>
    </row>
    <row r="82" spans="1:4" ht="20.25">
      <c r="A82" s="56">
        <v>79</v>
      </c>
      <c r="B82" s="40" t="s">
        <v>209</v>
      </c>
      <c r="C82" s="39">
        <v>2</v>
      </c>
      <c r="D82" s="39">
        <f>'[1]سیروس فلاحی'!$F$1</f>
        <v>21400000</v>
      </c>
    </row>
    <row r="83" spans="1:4" ht="20.25">
      <c r="A83" s="56">
        <v>80</v>
      </c>
      <c r="B83" s="40" t="s">
        <v>210</v>
      </c>
      <c r="C83" s="42">
        <v>2</v>
      </c>
      <c r="D83" s="39">
        <f>[1]زمانی!$F$1</f>
        <v>27400000</v>
      </c>
    </row>
    <row r="84" spans="1:4" ht="20.25">
      <c r="A84" s="56">
        <v>81</v>
      </c>
      <c r="B84" s="40" t="s">
        <v>211</v>
      </c>
      <c r="C84" s="42">
        <v>2</v>
      </c>
      <c r="D84" s="39">
        <f>'[1]صلاح صادقی فرد'!$F$1</f>
        <v>24400000</v>
      </c>
    </row>
    <row r="85" spans="1:4" ht="20.25">
      <c r="A85" s="56">
        <v>82</v>
      </c>
      <c r="B85" s="40" t="s">
        <v>212</v>
      </c>
      <c r="C85" s="42">
        <v>2</v>
      </c>
      <c r="D85" s="42">
        <f>'[1]باقی خدارحمی'!$F$1</f>
        <v>19900000</v>
      </c>
    </row>
    <row r="86" spans="1:4" ht="20.25">
      <c r="A86" s="56">
        <v>83</v>
      </c>
      <c r="B86" s="37" t="s">
        <v>213</v>
      </c>
      <c r="C86" s="42">
        <v>2</v>
      </c>
      <c r="D86" s="42">
        <f>'[1]امید زارعی'!$F$1</f>
        <v>38440000</v>
      </c>
    </row>
    <row r="87" spans="1:4" ht="20.25">
      <c r="A87" s="56">
        <v>84</v>
      </c>
      <c r="B87" s="40" t="s">
        <v>214</v>
      </c>
      <c r="C87" s="42">
        <v>2</v>
      </c>
      <c r="D87" s="39">
        <f>[1]مالک!$F$1</f>
        <v>30180000</v>
      </c>
    </row>
    <row r="88" spans="1:4" ht="20.25">
      <c r="A88" s="56">
        <v>85</v>
      </c>
      <c r="B88" s="37" t="s">
        <v>215</v>
      </c>
      <c r="C88" s="42">
        <v>2</v>
      </c>
      <c r="D88" s="39">
        <f>'[1]فردین زارعی'!$F$1</f>
        <v>22400000</v>
      </c>
    </row>
    <row r="89" spans="1:4" ht="20.25">
      <c r="A89" s="56">
        <v>86</v>
      </c>
      <c r="B89" s="40" t="s">
        <v>216</v>
      </c>
      <c r="C89" s="42">
        <v>2</v>
      </c>
      <c r="D89" s="39">
        <f>'[1]اشرف حسینی'!$F$1</f>
        <v>22400000</v>
      </c>
    </row>
    <row r="90" spans="1:4" ht="20.25">
      <c r="A90" s="56">
        <v>87</v>
      </c>
      <c r="B90" s="40" t="s">
        <v>217</v>
      </c>
      <c r="C90" s="42">
        <v>2</v>
      </c>
      <c r="D90" s="42">
        <f>'[1]فوزیه منیعی'!$F$1</f>
        <v>32400000</v>
      </c>
    </row>
    <row r="91" spans="1:4" ht="20.25">
      <c r="A91" s="56">
        <v>88</v>
      </c>
      <c r="B91" s="37" t="s">
        <v>218</v>
      </c>
      <c r="C91" s="42">
        <v>2</v>
      </c>
      <c r="D91" s="43">
        <f>'[1]محمد عظیمی'!$F$1</f>
        <v>23900000</v>
      </c>
    </row>
    <row r="92" spans="1:4" ht="20.25">
      <c r="A92" s="56">
        <v>89</v>
      </c>
      <c r="B92" s="40" t="s">
        <v>219</v>
      </c>
      <c r="C92" s="42">
        <v>2</v>
      </c>
      <c r="D92" s="42">
        <f>'[1]حسین پناهی'!$F$1</f>
        <v>24200000</v>
      </c>
    </row>
    <row r="93" spans="1:4" ht="20.25">
      <c r="A93" s="56">
        <v>90</v>
      </c>
      <c r="B93" s="40" t="s">
        <v>220</v>
      </c>
      <c r="C93" s="42">
        <v>2</v>
      </c>
      <c r="D93" s="39">
        <f>'[1]ستار مرادیان'!$F$1</f>
        <v>27935000</v>
      </c>
    </row>
    <row r="94" spans="1:4" ht="20.25">
      <c r="A94" s="56">
        <v>91</v>
      </c>
      <c r="B94" s="40" t="s">
        <v>221</v>
      </c>
      <c r="C94" s="39">
        <v>2</v>
      </c>
      <c r="D94" s="39">
        <f>'[1]قانع قماشچی'!$F$1</f>
        <v>43400000</v>
      </c>
    </row>
    <row r="95" spans="1:4" ht="20.25">
      <c r="A95" s="56">
        <v>92</v>
      </c>
      <c r="B95" s="40" t="s">
        <v>222</v>
      </c>
      <c r="C95" s="42">
        <v>2</v>
      </c>
      <c r="D95" s="42">
        <f>'[1]کورش فعله گری'!$F$1</f>
        <v>33600000</v>
      </c>
    </row>
    <row r="96" spans="1:4" ht="20.25">
      <c r="A96" s="56">
        <v>93</v>
      </c>
      <c r="B96" s="40" t="s">
        <v>223</v>
      </c>
      <c r="C96" s="42">
        <v>2</v>
      </c>
      <c r="D96" s="39">
        <f>'[1]امجد حسینی'!$F$1</f>
        <v>35330000</v>
      </c>
    </row>
    <row r="97" spans="1:4" ht="20.25">
      <c r="A97" s="56">
        <v>94</v>
      </c>
      <c r="B97" s="40" t="s">
        <v>224</v>
      </c>
      <c r="C97" s="42">
        <v>2</v>
      </c>
      <c r="D97" s="42">
        <f>'[1]حشمت خسرویانی'!$F$1</f>
        <v>50200000</v>
      </c>
    </row>
    <row r="98" spans="1:4" ht="20.25">
      <c r="A98" s="56">
        <v>95</v>
      </c>
      <c r="B98" s="40" t="s">
        <v>225</v>
      </c>
      <c r="C98" s="39">
        <v>2</v>
      </c>
      <c r="D98" s="39">
        <f>'[1]محمد قماشچی'!$F$1</f>
        <v>36300000</v>
      </c>
    </row>
    <row r="99" spans="1:4" ht="20.25">
      <c r="A99" s="56">
        <v>96</v>
      </c>
      <c r="B99" s="40" t="s">
        <v>226</v>
      </c>
      <c r="C99" s="39">
        <v>2</v>
      </c>
      <c r="D99" s="39">
        <f>[1]قادری39!$F$1</f>
        <v>54800000</v>
      </c>
    </row>
    <row r="100" spans="1:4" ht="20.25">
      <c r="A100" s="56">
        <v>97</v>
      </c>
      <c r="B100" s="40" t="s">
        <v>227</v>
      </c>
      <c r="C100" s="42">
        <v>2</v>
      </c>
      <c r="D100" s="42">
        <f>'[1]کژال سعیدی'!$F$1</f>
        <v>32000000</v>
      </c>
    </row>
    <row r="101" spans="1:4" ht="20.25">
      <c r="A101" s="56">
        <v>98</v>
      </c>
      <c r="B101" s="40" t="s">
        <v>228</v>
      </c>
      <c r="C101" s="42">
        <v>2</v>
      </c>
      <c r="D101" s="42">
        <f>'[1]میرزایی ورویی'!$F$1</f>
        <v>32800000</v>
      </c>
    </row>
    <row r="102" spans="1:4" ht="20.25">
      <c r="A102" s="56">
        <v>99</v>
      </c>
      <c r="B102" s="40" t="s">
        <v>229</v>
      </c>
      <c r="C102" s="42">
        <v>2</v>
      </c>
      <c r="D102" s="42">
        <f>'[1]ژوان بهرامی'!$F$1</f>
        <v>41590000</v>
      </c>
    </row>
    <row r="103" spans="1:4" ht="20.25">
      <c r="A103" s="56">
        <v>100</v>
      </c>
      <c r="B103" s="40" t="s">
        <v>230</v>
      </c>
      <c r="C103" s="42">
        <v>2</v>
      </c>
      <c r="D103" s="42">
        <f>'[1]پویا هاشمی'!$F$1</f>
        <v>20600000</v>
      </c>
    </row>
    <row r="104" spans="1:4" ht="20.25">
      <c r="A104" s="56">
        <v>101</v>
      </c>
      <c r="B104" s="40" t="s">
        <v>231</v>
      </c>
      <c r="C104" s="42">
        <v>2</v>
      </c>
      <c r="D104" s="39">
        <f>[1]دورویی!$F$1</f>
        <v>73480000</v>
      </c>
    </row>
    <row r="105" spans="1:4" ht="20.25">
      <c r="A105" s="56">
        <v>102</v>
      </c>
      <c r="B105" s="37" t="s">
        <v>232</v>
      </c>
      <c r="C105" s="42">
        <v>2</v>
      </c>
      <c r="D105" s="39">
        <f>'[1]فرید آدابی'!$F$1</f>
        <v>38200000</v>
      </c>
    </row>
    <row r="106" spans="1:4" ht="20.25">
      <c r="A106" s="56">
        <v>103</v>
      </c>
      <c r="B106" s="40" t="s">
        <v>233</v>
      </c>
      <c r="C106" s="42">
        <v>2</v>
      </c>
      <c r="D106" s="39">
        <f>'[1]فرشید عبدی'!$F$1</f>
        <v>52020000</v>
      </c>
    </row>
    <row r="107" spans="1:4" ht="20.25">
      <c r="A107" s="56">
        <v>104</v>
      </c>
      <c r="B107" s="37" t="s">
        <v>234</v>
      </c>
      <c r="C107" s="42">
        <v>2</v>
      </c>
      <c r="D107" s="39">
        <f>'[1]سیروان صنوبری'!$F$1</f>
        <v>52200000</v>
      </c>
    </row>
    <row r="108" spans="1:4" ht="20.25">
      <c r="A108" s="56">
        <v>105</v>
      </c>
      <c r="B108" s="37" t="s">
        <v>235</v>
      </c>
      <c r="C108" s="42">
        <v>2</v>
      </c>
      <c r="D108" s="42">
        <f>'[1]میثم غلامی'!$F$1</f>
        <v>12170000</v>
      </c>
    </row>
    <row r="109" spans="1:4" ht="20.25">
      <c r="A109" s="56">
        <v>106</v>
      </c>
      <c r="B109" s="40" t="s">
        <v>236</v>
      </c>
      <c r="C109" s="42">
        <v>2</v>
      </c>
      <c r="D109" s="42">
        <f>'[1]کورش نامداری'!$F$1</f>
        <v>31100000</v>
      </c>
    </row>
    <row r="110" spans="1:4" ht="20.25">
      <c r="A110" s="56">
        <v>107</v>
      </c>
      <c r="B110" s="37" t="s">
        <v>237</v>
      </c>
      <c r="C110" s="42">
        <v>3</v>
      </c>
      <c r="D110" s="42">
        <f>'[1]مینا عزیزی'!$F$1</f>
        <v>33920000</v>
      </c>
    </row>
    <row r="111" spans="1:4" ht="20.25">
      <c r="A111" s="56">
        <v>108</v>
      </c>
      <c r="B111" s="37" t="s">
        <v>238</v>
      </c>
      <c r="C111" s="42">
        <v>3</v>
      </c>
      <c r="D111" s="42">
        <f>[1]نعمتی!$F$1</f>
        <v>45650000</v>
      </c>
    </row>
    <row r="112" spans="1:4" ht="20.25">
      <c r="A112" s="56">
        <v>109</v>
      </c>
      <c r="B112" s="37" t="s">
        <v>239</v>
      </c>
      <c r="C112" s="42">
        <v>3</v>
      </c>
      <c r="D112" s="42">
        <f>'[1]چیاکو نامداری'!$F$1</f>
        <v>41620000</v>
      </c>
    </row>
    <row r="113" spans="1:4" ht="20.25">
      <c r="A113" s="56">
        <v>110</v>
      </c>
      <c r="B113" s="37" t="s">
        <v>240</v>
      </c>
      <c r="C113" s="42">
        <v>3</v>
      </c>
      <c r="D113" s="42">
        <f>[1]ذبیحی!$F$1</f>
        <v>41320000</v>
      </c>
    </row>
    <row r="114" spans="1:4" ht="20.25">
      <c r="A114" s="56">
        <v>111</v>
      </c>
      <c r="B114" s="37" t="s">
        <v>241</v>
      </c>
      <c r="C114" s="42">
        <v>3</v>
      </c>
      <c r="D114" s="42">
        <f>'[1]بنی صدر'!$F$1</f>
        <v>40800000</v>
      </c>
    </row>
    <row r="115" spans="1:4" ht="20.25">
      <c r="A115" s="56">
        <v>112</v>
      </c>
      <c r="B115" s="37" t="s">
        <v>242</v>
      </c>
      <c r="C115" s="42">
        <v>3</v>
      </c>
      <c r="D115" s="42">
        <f>[1]واحدی!$F$1</f>
        <v>44450000</v>
      </c>
    </row>
    <row r="116" spans="1:4" ht="20.25">
      <c r="A116" s="56">
        <v>113</v>
      </c>
      <c r="B116" s="37" t="s">
        <v>243</v>
      </c>
      <c r="C116" s="42">
        <v>3</v>
      </c>
      <c r="D116" s="42">
        <f>'[1]سیامک حسین پناهی'!$F$1</f>
        <v>42550000</v>
      </c>
    </row>
    <row r="117" spans="1:4" ht="20.25">
      <c r="A117" s="56">
        <v>114</v>
      </c>
      <c r="B117" s="37" t="s">
        <v>244</v>
      </c>
      <c r="C117" s="42">
        <v>3</v>
      </c>
      <c r="D117" s="42">
        <f>'[1]نگین یاری'!$F$1</f>
        <v>39920000</v>
      </c>
    </row>
    <row r="118" spans="1:4" ht="20.25">
      <c r="A118" s="56">
        <v>115</v>
      </c>
      <c r="B118" s="37" t="s">
        <v>245</v>
      </c>
      <c r="C118" s="42">
        <v>3</v>
      </c>
      <c r="D118" s="42">
        <f>'[1]مام قادری'!$F$1</f>
        <v>40120000</v>
      </c>
    </row>
    <row r="119" spans="1:4" ht="20.25">
      <c r="A119" s="56">
        <v>116</v>
      </c>
      <c r="B119" s="37" t="s">
        <v>246</v>
      </c>
      <c r="C119" s="42">
        <v>3</v>
      </c>
      <c r="D119" s="42">
        <f>'[1]هیبت گویلی'!$F$1</f>
        <v>41295000</v>
      </c>
    </row>
    <row r="120" spans="1:4" ht="20.25">
      <c r="A120" s="56">
        <v>117</v>
      </c>
      <c r="B120" s="37" t="s">
        <v>247</v>
      </c>
      <c r="C120" s="42">
        <v>3</v>
      </c>
      <c r="D120" s="42">
        <f>'[1]سمیرا بنفشی'!$F$1</f>
        <v>38200000</v>
      </c>
    </row>
    <row r="121" spans="1:4" ht="20.25">
      <c r="A121" s="56">
        <v>118</v>
      </c>
      <c r="B121" s="37" t="s">
        <v>248</v>
      </c>
      <c r="C121" s="42">
        <v>3</v>
      </c>
      <c r="D121" s="42">
        <f>'[1]سیوان محمدی'!$F$1</f>
        <v>38700000</v>
      </c>
    </row>
    <row r="122" spans="1:4" ht="20.25">
      <c r="A122" s="56">
        <v>119</v>
      </c>
      <c r="B122" s="37" t="s">
        <v>249</v>
      </c>
      <c r="C122" s="42">
        <v>3</v>
      </c>
      <c r="D122" s="42">
        <f>'[1]گوران حسنی'!$F$1</f>
        <v>32500000</v>
      </c>
    </row>
    <row r="123" spans="1:4" ht="20.25">
      <c r="A123" s="56">
        <v>120</v>
      </c>
      <c r="B123" s="37" t="s">
        <v>250</v>
      </c>
      <c r="C123" s="42">
        <v>3</v>
      </c>
      <c r="D123" s="42">
        <f>'[1]آرام شریفی'!$F$1</f>
        <v>42960000</v>
      </c>
    </row>
    <row r="124" spans="1:4" ht="20.25">
      <c r="A124" s="56">
        <v>121</v>
      </c>
      <c r="B124" s="37" t="s">
        <v>251</v>
      </c>
      <c r="C124" s="42">
        <v>3</v>
      </c>
      <c r="D124" s="42">
        <f>'[1]بهزاد عبدی'!$F$1</f>
        <v>41205000</v>
      </c>
    </row>
    <row r="125" spans="1:4" ht="20.25">
      <c r="A125" s="56">
        <v>122</v>
      </c>
      <c r="B125" s="37" t="s">
        <v>252</v>
      </c>
      <c r="C125" s="42">
        <v>3</v>
      </c>
      <c r="D125" s="42">
        <f>'[1]فرهاد حسینی'!$F$1</f>
        <v>30230000</v>
      </c>
    </row>
    <row r="126" spans="1:4" ht="20.25">
      <c r="A126" s="56">
        <v>123</v>
      </c>
      <c r="B126" s="37" t="s">
        <v>253</v>
      </c>
      <c r="C126" s="42">
        <v>3</v>
      </c>
      <c r="D126" s="39">
        <f>'[1]پوریا سلیمانی'!$F$1</f>
        <v>8800000</v>
      </c>
    </row>
    <row r="127" spans="1:4" ht="20.25">
      <c r="A127" s="56">
        <v>124</v>
      </c>
      <c r="B127" s="37" t="s">
        <v>254</v>
      </c>
      <c r="C127" s="42">
        <v>3</v>
      </c>
      <c r="D127" s="42">
        <f>'[1]چاره جو'!$F$1</f>
        <v>58470100</v>
      </c>
    </row>
    <row r="128" spans="1:4" ht="20.25">
      <c r="A128" s="56">
        <v>125</v>
      </c>
      <c r="B128" s="37" t="s">
        <v>238</v>
      </c>
      <c r="C128" s="42">
        <v>3</v>
      </c>
      <c r="D128" s="42">
        <f>[1]نعمتی!$F$1</f>
        <v>45650000</v>
      </c>
    </row>
    <row r="129" spans="1:4" ht="20.25">
      <c r="A129" s="56">
        <v>126</v>
      </c>
      <c r="B129" s="37" t="s">
        <v>254</v>
      </c>
      <c r="C129" s="42">
        <v>3</v>
      </c>
      <c r="D129" s="42">
        <f>'[1]چاره جو'!$F$1</f>
        <v>58470100</v>
      </c>
    </row>
  </sheetData>
  <hyperlinks>
    <hyperlink ref="B13" location="شعبانی!A1" display="کریم شعبانی"/>
    <hyperlink ref="B8" location="ثنایی!A1" display="بهرام ثنائی"/>
    <hyperlink ref="B6" location="سیمایی!A1" display="رضا سیمائی"/>
    <hyperlink ref="B4" location="'طاری مرادی'!A1" display="هادی طاریمرادی"/>
    <hyperlink ref="B11" location="مرادی!A1" display="عبدالرحمن مرادی"/>
    <hyperlink ref="B9" location="هلالی!A1" display="شیرین هلالی"/>
    <hyperlink ref="B14" location="'اسلامی پور'!A1" display="جبار اسلامی پور"/>
    <hyperlink ref="B12" location="'مردوخ روحانی'!A1" display="حمید مردوخ روحانی"/>
    <hyperlink ref="B10" location="'حیدر قربانی'!A1" display="حیدر قربانی"/>
    <hyperlink ref="B7" location="حسامی!A1" display="معروف حسامی"/>
    <hyperlink ref="B5" location="رشیدی!A1" display="حامد رشیدی "/>
    <hyperlink ref="B128" location="نعمتی!A1" display="صابر نعمتی"/>
    <hyperlink ref="B129" location="'چاره جو'!A1" display="سینا چاره جو"/>
    <hyperlink ref="B16" location="عزیزی!A1" display="جعفر عزیزی"/>
    <hyperlink ref="B43" location="صبحی!A1" display="اسماعیل صبحی"/>
    <hyperlink ref="B31" location="زرداری!A1" display="رزیتا زرداری"/>
    <hyperlink ref="B24" location="عبدی!A1" display="فاتح عبدی"/>
    <hyperlink ref="B32" location="ملکی!A1" display="رسول ملکی"/>
    <hyperlink ref="B15" location="'سید یونسی'!A1" display="هیوا سید یونسی"/>
    <hyperlink ref="B39" location="حسینی!A1" display="جمال الدین حسینی"/>
    <hyperlink ref="B40" location="'ارسلان محمدی'!A1" display="ارسلان محمدی"/>
    <hyperlink ref="B71" location="سلطانی!A1" display="محمدسعید سلطانی"/>
    <hyperlink ref="B72" location="'آقا محمدی'!A1" display="کیومرث آقامحمدی"/>
    <hyperlink ref="B42" location="'عزت پور'!A1" display="فرشاد عزت پور"/>
    <hyperlink ref="B28" location="خانقاهی!A1" display="شاهپور کاکی خانقاهی"/>
    <hyperlink ref="B53" location="قسیمی!A1" display="صلاح الدین قسیمی"/>
    <hyperlink ref="B20" location="محمدی39!A1" display="صلاح محمدی39"/>
    <hyperlink ref="B34" location="'هوشنگ محمدی'!A1" display="هوشنگ محمدی"/>
    <hyperlink ref="B18" location="'بابک کریمی'!A1" display="بابک کریمی"/>
    <hyperlink ref="B23" location="روشن!A1" display="رنگین روشن"/>
    <hyperlink ref="B99" location="قادری39!A1" display="صلاح الدین قادری93"/>
    <hyperlink ref="B21" location="نگهدار!A1" display="هوشمند نگهدار"/>
    <hyperlink ref="B96" location="'امجد حسینی'!A1" display="سید امجد حسینی"/>
    <hyperlink ref="B25" location="شهریاری!A1" display="شهریار شهریاری"/>
    <hyperlink ref="B80" location="'رضا رضایی'!A1" display="محمد رضا رضایی"/>
    <hyperlink ref="B83" location="زمانی!A1" display="فرزاد زمانی"/>
    <hyperlink ref="B59" location="'علی مقیمی'!A1" display="علی مقیمی"/>
    <hyperlink ref="B111" location="نعمتی!A1" display="صابر نعمتی"/>
    <hyperlink ref="B108" location="'میثم غلامی'!A1" display="رامین کوره داودی"/>
    <hyperlink ref="B70" location="'حمید ملکی'!A1" display="حمید ملکی"/>
    <hyperlink ref="B127" location="'چاره جو'!A1" display="سینا چاره جو"/>
    <hyperlink ref="B63" location="'گل آور'!A1" display="فواد گل آور محمدی"/>
    <hyperlink ref="B55" location="'صبا میرکی'!A1" display="'صبا میرکی'"/>
    <hyperlink ref="B19" location="مظهری!A1" display="معین مظهری"/>
    <hyperlink ref="B79" location="'امید اسلامی پور'!A1" display="امید اسلامی پور"/>
    <hyperlink ref="B22" location="'حق طلب'!A1" display="اسکندر حق طلب"/>
    <hyperlink ref="B114" location="'بنی صدر'!A1" display="آرام بنی صدر"/>
    <hyperlink ref="B87" location="مالک!A1" display="خالد مالک"/>
    <hyperlink ref="B76" location="شمعدانی!A1" display="کاوه شمعدانی"/>
    <hyperlink ref="B107" location="'سیروان صنوبری'!A1" display="سعدی بالیده"/>
    <hyperlink ref="B51" location="اصلانی!A1" display="فرزاد اصلانی"/>
    <hyperlink ref="B36" location="شریعتی!A1" display=" امین شریعتی"/>
    <hyperlink ref="B62" location="'اسعد احمدی'!A1" display="سید اسعد احمدی"/>
    <hyperlink ref="B52" location="آزمون!A1" display="ماجد آزمون"/>
    <hyperlink ref="B46" location="'شاه اویسی'!A1" display="فرید دبیر شاه اویسی"/>
    <hyperlink ref="B67" location="امانی!A1" display="سمیه امانی"/>
    <hyperlink ref="B56" location="'فرهنگ کریمی'!A1" display="فرهنگ کریمی"/>
    <hyperlink ref="B101" location="'میرزایی ورویی'!A1" display="عطاء میرزایی وروئی"/>
    <hyperlink ref="B73" location="باقری!A1" display="افشین باقری سرنجیانه"/>
    <hyperlink ref="B41" location="'مرید ویسی'!A1" display="هومن مرید ویسی"/>
    <hyperlink ref="B60" location="'شاه ویسی'!A1" display="حسین شاه ویسی"/>
    <hyperlink ref="B82" location="'سیروس فلاحی'!A1" display="سیروس فلاحی"/>
    <hyperlink ref="B81" location="'خالد عباسی'!A1" display="محمد خالد عباسی خودلان"/>
    <hyperlink ref="B85" location="'باقی خدارحمی'!A1" display="باقی خدا رحمی"/>
    <hyperlink ref="B97" location="'حشمت خسرویانی'!A1" display="حشمت اله خسرویانی"/>
    <hyperlink ref="B77" location="'قاسم مرادیان'!A1" display="قاسم مرادیان"/>
    <hyperlink ref="B74" location="'نصرت پور'!A1" display="آریز نصرت پور"/>
    <hyperlink ref="B27" location="خرم!A1" display="هیوا خرم"/>
    <hyperlink ref="B58" location="'جبار حسینی'!A1" display="سید جبار حسینی"/>
    <hyperlink ref="B89" location="'اشرف حسینی'!A1" display="علی اشرف حسینی"/>
    <hyperlink ref="B75" location="'نبی کریمی'!A1" display="نبی کریمی"/>
    <hyperlink ref="B48" location="'هوشمند قصری'!A1" display="هوشمند قصری"/>
    <hyperlink ref="B95" location="'کورش فعله گری'!A1" display="کورش فعله گری"/>
    <hyperlink ref="B113" location="ذبیحی!A1" display="گوران ذبیحی"/>
    <hyperlink ref="B110" location="'مینا عزیزی'!A1" display="دیاکو رحمانی"/>
    <hyperlink ref="B120" location="'سمیرا بنفشی'!A1" display="سمیرا بنفشی"/>
    <hyperlink ref="B104" location="دورویی!A1" display="هیوا دورویی"/>
    <hyperlink ref="B115" location="واحدی!A1" display="شهلا واحدی"/>
    <hyperlink ref="B102" location="'ژوان بهرامی'!A1" display="ژوان بهرامی نرانی"/>
    <hyperlink ref="B100" location="'کژال سعیدی'!A1" display="کژال سعیدی"/>
    <hyperlink ref="B122" location="'گوران حسنی'!A1" display="گورا ن حسنی فرد"/>
    <hyperlink ref="B119" location="'هیبت گویلی'!A1" display="هیبت گویلی"/>
    <hyperlink ref="B33" location="'فتحی یونسی'!A1" display="بهزاد فتحی یونسی"/>
    <hyperlink ref="B26" location="'قاسم اردلان'!A1" display="داریوش قاسم اردلان"/>
    <hyperlink ref="B57" location="پرنگ!A1" display="ئاکو پرنگ"/>
    <hyperlink ref="B92" location="'حسین پناهی'!A1" display="کاوه حسین پناهی"/>
    <hyperlink ref="B118" location="'مام قادری'!A1" display="مهدی مام قادری"/>
    <hyperlink ref="B98" location="'محمد قماشچی'!A1" display="محمد قماش چی"/>
    <hyperlink ref="B93" location="'ستار مرادیان'!A1" display="ستار مرادیان"/>
    <hyperlink ref="B126" location="'پوریا سلیمانی'!A1" display="پویا مرادی"/>
    <hyperlink ref="B37" location="'عارف صادقی'!A1" display="محمد عارف صادقی"/>
    <hyperlink ref="B35" location="انورسلطانی!A1" display="انورسلطانی"/>
    <hyperlink ref="B125" location="'فرهاد حسینی'!A1" display="فرهاد حسینی"/>
    <hyperlink ref="B112" location="'چیاکو نامداری'!A1" display="چیاکو نامداری"/>
    <hyperlink ref="B38" location="'سامعی پور'!A1" display="محمدامین سامعی پور"/>
    <hyperlink ref="B47" location="'محسن رضایی'!A1" display="محسن رضایی"/>
    <hyperlink ref="B68" location="'ایرج رادخو'!A1" display="ایرج رادخو"/>
    <hyperlink ref="B65" location="'آرام ابراهیمی'!A1" display="آرام ابراهیمی"/>
    <hyperlink ref="B106" location="'فرشید عبدی'!A1" display="فرشید عبدی"/>
    <hyperlink ref="B29" location="'محمد رضایی'!A1" display="عطا محمد رضایی"/>
    <hyperlink ref="B50" location="'نگار علیپور'!A1" display="نگار فضلعلی پور"/>
    <hyperlink ref="B116" location="'سیامک حسین پناهی'!A1" display="سیامک حسین پناهی"/>
    <hyperlink ref="B54" location="'محمد هدایتی'!A1" display="محمد هدایتی"/>
    <hyperlink ref="B121" location="'سیوان محمدی'!A1" display="سیوان محمدی"/>
    <hyperlink ref="B103" location="'پویا هاشمی'!A1" display="پویا هاشمی"/>
    <hyperlink ref="B69" location="'حسن عبدی'!A1" display="حسن عبدی"/>
    <hyperlink ref="B117" location="'نگین یاری'!A1" display="نگین یاری"/>
    <hyperlink ref="B49" location="'فردین کریمی'!A1" display="فردین کریمی"/>
    <hyperlink ref="B61" location="پرچمی!A1" display="لیلا پرچمی"/>
    <hyperlink ref="B64" location="'کمال عثمانی'!A1" display="کمال عثمانی"/>
    <hyperlink ref="B66" location="'فردین محمدیان'!A1" display="فردین محمدیان خودلان"/>
    <hyperlink ref="B94" location="'قانع قماشچی'!A1" display="قانع قماشچی"/>
    <hyperlink ref="B78" location="'قانع کمانگر'!A1" display="حمه"/>
    <hyperlink ref="B90" location="'فوزیه منیعی'!A1" display="فوزیه منیعی"/>
    <hyperlink ref="B91" location="'محمد عظیمی'!A1" display="محمد عظیمی"/>
    <hyperlink ref="B88" location="'فردین زارعی'!A1" display="فردین زارعی"/>
    <hyperlink ref="B84" location="'صلاح صادقی فرد'!A1" display="صلاح صادقی فرد"/>
    <hyperlink ref="B124" location="'بهزاد عبدی'!A1" display="بهزاد عبدی"/>
    <hyperlink ref="B123" location="'آرام شریفی'!A1" display="آرام شریفی"/>
    <hyperlink ref="B30" location="'محمد امین حریقی'!A1" display="محمد امین حریقی"/>
    <hyperlink ref="B86" location="'امید زارعی'!A1" display="امید زارعی"/>
    <hyperlink ref="B105" location="'فرید آدابی'!A1" display="فریدآدابی"/>
    <hyperlink ref="B109" location="'کورش نامداری'!A1" display="کورش نامداری"/>
    <hyperlink ref="B17" location="موسوی!A1" display="پیمان موسوی"/>
    <hyperlink ref="B44" location="سمیعی!A1" display="بهرام سمیعی"/>
    <hyperlink ref="B45" location="خالدی!A1" display="اسعد خالدی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.25"/>
  <cols>
    <col min="1" max="1" width="9.125" style="51"/>
    <col min="2" max="2" width="20.875" style="51" customWidth="1"/>
    <col min="3" max="3" width="30.375" style="51" customWidth="1"/>
    <col min="4" max="4" width="9.125" style="51"/>
  </cols>
  <sheetData>
    <row r="1" spans="1:4" ht="25.5">
      <c r="A1" s="49" t="s">
        <v>0</v>
      </c>
      <c r="B1" s="49" t="s">
        <v>264</v>
      </c>
      <c r="C1" s="49" t="s">
        <v>265</v>
      </c>
      <c r="D1" s="49" t="s">
        <v>2</v>
      </c>
    </row>
    <row r="2" spans="1:4" ht="25.5">
      <c r="A2" s="49">
        <v>1</v>
      </c>
      <c r="B2" s="49" t="s">
        <v>266</v>
      </c>
      <c r="C2" s="49" t="s">
        <v>267</v>
      </c>
      <c r="D2" s="49">
        <v>1</v>
      </c>
    </row>
    <row r="3" spans="1:4" ht="25.5">
      <c r="A3" s="49">
        <v>2</v>
      </c>
      <c r="B3" s="49" t="s">
        <v>268</v>
      </c>
      <c r="C3" s="49" t="s">
        <v>269</v>
      </c>
      <c r="D3" s="49">
        <v>2</v>
      </c>
    </row>
    <row r="4" spans="1:4" ht="25.5">
      <c r="A4" s="49">
        <v>3</v>
      </c>
      <c r="B4" s="49" t="s">
        <v>270</v>
      </c>
      <c r="C4" s="49" t="s">
        <v>271</v>
      </c>
      <c r="D4" s="49">
        <v>2</v>
      </c>
    </row>
    <row r="5" spans="1:4" ht="25.5">
      <c r="A5" s="49">
        <v>4</v>
      </c>
      <c r="B5" s="49" t="s">
        <v>272</v>
      </c>
      <c r="C5" s="49" t="s">
        <v>273</v>
      </c>
      <c r="D5" s="49">
        <v>2</v>
      </c>
    </row>
    <row r="6" spans="1:4" ht="25.5">
      <c r="A6" s="49">
        <v>5</v>
      </c>
      <c r="B6" s="49" t="s">
        <v>274</v>
      </c>
      <c r="C6" s="49" t="s">
        <v>275</v>
      </c>
      <c r="D6" s="49">
        <v>2</v>
      </c>
    </row>
    <row r="7" spans="1:4" ht="25.5">
      <c r="A7" s="49">
        <v>6</v>
      </c>
      <c r="B7" s="49" t="s">
        <v>276</v>
      </c>
      <c r="C7" s="49" t="s">
        <v>277</v>
      </c>
      <c r="D7" s="49">
        <v>2</v>
      </c>
    </row>
    <row r="8" spans="1:4" ht="25.5">
      <c r="A8" s="49">
        <v>7</v>
      </c>
      <c r="B8" s="49" t="s">
        <v>278</v>
      </c>
      <c r="C8" s="49" t="s">
        <v>279</v>
      </c>
      <c r="D8" s="49">
        <v>2</v>
      </c>
    </row>
    <row r="9" spans="1:4" ht="25.5">
      <c r="A9" s="49">
        <v>8</v>
      </c>
      <c r="B9" s="49" t="s">
        <v>280</v>
      </c>
      <c r="C9" s="49" t="s">
        <v>281</v>
      </c>
      <c r="D9" s="49" t="s">
        <v>282</v>
      </c>
    </row>
    <row r="10" spans="1:4" ht="25.5">
      <c r="A10" s="49">
        <v>9</v>
      </c>
      <c r="B10" s="49" t="s">
        <v>283</v>
      </c>
      <c r="C10" s="49" t="s">
        <v>284</v>
      </c>
      <c r="D10" s="49" t="s">
        <v>282</v>
      </c>
    </row>
    <row r="11" spans="1:4" ht="25.5">
      <c r="A11" s="49">
        <v>10</v>
      </c>
      <c r="B11" s="49" t="s">
        <v>285</v>
      </c>
      <c r="C11" s="49" t="s">
        <v>286</v>
      </c>
      <c r="D11" s="49" t="s">
        <v>282</v>
      </c>
    </row>
    <row r="12" spans="1:4" ht="25.5">
      <c r="A12" s="49">
        <v>11</v>
      </c>
      <c r="B12" s="49" t="s">
        <v>287</v>
      </c>
      <c r="C12" s="49" t="s">
        <v>288</v>
      </c>
      <c r="D12" s="49">
        <v>3</v>
      </c>
    </row>
    <row r="13" spans="1:4" ht="25.5">
      <c r="A13" s="50">
        <v>12</v>
      </c>
      <c r="B13" s="50" t="s">
        <v>289</v>
      </c>
      <c r="C13" s="50" t="s">
        <v>290</v>
      </c>
      <c r="D13" s="50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.25"/>
  <cols>
    <col min="1" max="1" width="19.25" customWidth="1"/>
    <col min="2" max="2" width="26.375" customWidth="1"/>
    <col min="3" max="3" width="31.75" customWidth="1"/>
    <col min="4" max="4" width="24.75" customWidth="1"/>
    <col min="5" max="5" width="31.75" customWidth="1"/>
    <col min="7" max="7" width="22.375" customWidth="1"/>
  </cols>
  <sheetData>
    <row r="1" spans="1:4" ht="21.75">
      <c r="A1" s="32" t="s">
        <v>0</v>
      </c>
      <c r="B1" s="32" t="s">
        <v>100</v>
      </c>
      <c r="C1" s="32" t="s">
        <v>2</v>
      </c>
      <c r="D1" s="32" t="s">
        <v>99</v>
      </c>
    </row>
    <row r="2" spans="1:4" ht="21.75">
      <c r="A2" s="32">
        <v>1</v>
      </c>
      <c r="B2" s="33" t="s">
        <v>102</v>
      </c>
      <c r="C2" s="33">
        <v>2</v>
      </c>
      <c r="D2" s="33" t="s">
        <v>101</v>
      </c>
    </row>
    <row r="3" spans="1:4" ht="21.75">
      <c r="A3" s="32">
        <v>2</v>
      </c>
      <c r="B3" s="33" t="s">
        <v>104</v>
      </c>
      <c r="C3" s="33">
        <v>2</v>
      </c>
      <c r="D3" s="33" t="s">
        <v>103</v>
      </c>
    </row>
    <row r="4" spans="1:4" ht="21.75">
      <c r="A4" s="32">
        <v>3</v>
      </c>
      <c r="B4" s="33" t="s">
        <v>106</v>
      </c>
      <c r="C4" s="33">
        <v>2</v>
      </c>
      <c r="D4" s="33" t="s">
        <v>105</v>
      </c>
    </row>
    <row r="5" spans="1:4" ht="21.75">
      <c r="A5" s="32">
        <v>4</v>
      </c>
      <c r="B5" s="33" t="s">
        <v>108</v>
      </c>
      <c r="C5" s="33">
        <v>2</v>
      </c>
      <c r="D5" s="33" t="s">
        <v>107</v>
      </c>
    </row>
    <row r="6" spans="1:4" ht="21.75">
      <c r="A6" s="32">
        <v>5</v>
      </c>
      <c r="B6" s="33" t="s">
        <v>110</v>
      </c>
      <c r="C6" s="33">
        <v>2</v>
      </c>
      <c r="D6" s="33" t="s">
        <v>109</v>
      </c>
    </row>
    <row r="7" spans="1:4" ht="21.75">
      <c r="A7" s="32">
        <v>6</v>
      </c>
      <c r="B7" s="33" t="s">
        <v>112</v>
      </c>
      <c r="C7" s="33">
        <v>3</v>
      </c>
      <c r="D7" s="33" t="s">
        <v>111</v>
      </c>
    </row>
    <row r="8" spans="1:4" ht="21.75">
      <c r="A8" s="32">
        <v>7</v>
      </c>
      <c r="B8" s="33" t="s">
        <v>114</v>
      </c>
      <c r="C8" s="33">
        <v>2</v>
      </c>
      <c r="D8" s="33" t="s">
        <v>113</v>
      </c>
    </row>
    <row r="9" spans="1:4" ht="21.75">
      <c r="A9" s="32">
        <v>8</v>
      </c>
      <c r="B9" s="33" t="s">
        <v>116</v>
      </c>
      <c r="C9" s="33">
        <v>2</v>
      </c>
      <c r="D9" s="33" t="s">
        <v>115</v>
      </c>
    </row>
    <row r="10" spans="1:4" ht="21.75">
      <c r="A10" s="32">
        <v>9</v>
      </c>
      <c r="B10" s="33" t="s">
        <v>118</v>
      </c>
      <c r="C10" s="33">
        <v>3</v>
      </c>
      <c r="D10" s="33" t="s">
        <v>117</v>
      </c>
    </row>
    <row r="11" spans="1:4" ht="21.75">
      <c r="A11" s="32">
        <v>10</v>
      </c>
      <c r="B11" s="33" t="s">
        <v>120</v>
      </c>
      <c r="C11" s="33">
        <v>2</v>
      </c>
      <c r="D11" s="33" t="s">
        <v>119</v>
      </c>
    </row>
    <row r="12" spans="1:4" ht="21.75">
      <c r="A12" s="32">
        <v>11</v>
      </c>
      <c r="B12" s="33" t="s">
        <v>122</v>
      </c>
      <c r="C12" s="33">
        <v>2</v>
      </c>
      <c r="D12" s="33" t="s">
        <v>121</v>
      </c>
    </row>
    <row r="13" spans="1:4" ht="21.75">
      <c r="A13" s="32">
        <v>12</v>
      </c>
      <c r="B13" s="33" t="s">
        <v>124</v>
      </c>
      <c r="C13" s="33">
        <v>2</v>
      </c>
      <c r="D13" s="33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.25"/>
  <cols>
    <col min="1" max="1" width="9.125" style="35"/>
    <col min="2" max="2" width="20.75" style="35" customWidth="1"/>
    <col min="3" max="3" width="9.125" style="35"/>
    <col min="4" max="4" width="28" style="35" customWidth="1"/>
  </cols>
  <sheetData>
    <row r="1" spans="1:4">
      <c r="A1" s="34" t="s">
        <v>0</v>
      </c>
      <c r="B1" s="34" t="s">
        <v>125</v>
      </c>
      <c r="C1" s="34" t="s">
        <v>2</v>
      </c>
      <c r="D1" s="34" t="s">
        <v>126</v>
      </c>
    </row>
    <row r="2" spans="1:4">
      <c r="A2" s="34">
        <v>1</v>
      </c>
      <c r="B2" s="34" t="s">
        <v>127</v>
      </c>
      <c r="C2" s="34">
        <v>1</v>
      </c>
      <c r="D2" s="36">
        <v>564703000</v>
      </c>
    </row>
    <row r="3" spans="1:4">
      <c r="A3" s="34">
        <v>2</v>
      </c>
      <c r="B3" s="34" t="s">
        <v>128</v>
      </c>
      <c r="C3" s="34">
        <v>1</v>
      </c>
      <c r="D3" s="36">
        <v>553298750</v>
      </c>
    </row>
    <row r="4" spans="1:4">
      <c r="A4" s="34">
        <v>3</v>
      </c>
      <c r="B4" s="34" t="s">
        <v>129</v>
      </c>
      <c r="C4" s="34">
        <v>2</v>
      </c>
      <c r="D4" s="36">
        <v>256453000</v>
      </c>
    </row>
    <row r="5" spans="1:4">
      <c r="A5" s="34">
        <v>4</v>
      </c>
      <c r="B5" s="34" t="s">
        <v>130</v>
      </c>
      <c r="C5" s="34">
        <v>2</v>
      </c>
      <c r="D5" s="36">
        <v>165980000</v>
      </c>
    </row>
    <row r="6" spans="1:4">
      <c r="A6" s="34">
        <v>5</v>
      </c>
      <c r="B6" s="34" t="s">
        <v>131</v>
      </c>
      <c r="C6" s="34">
        <v>2</v>
      </c>
      <c r="D6" s="36">
        <v>407325000</v>
      </c>
    </row>
    <row r="7" spans="1:4">
      <c r="A7" s="34">
        <v>6</v>
      </c>
      <c r="B7" s="34" t="s">
        <v>132</v>
      </c>
      <c r="C7" s="34">
        <v>2</v>
      </c>
      <c r="D7" s="36">
        <v>374450000</v>
      </c>
    </row>
    <row r="8" spans="1:4">
      <c r="A8" s="34">
        <v>7</v>
      </c>
      <c r="B8" s="34" t="s">
        <v>133</v>
      </c>
      <c r="C8" s="34">
        <v>2</v>
      </c>
      <c r="D8" s="36">
        <v>379106450</v>
      </c>
    </row>
    <row r="9" spans="1:4">
      <c r="A9" s="34">
        <v>8</v>
      </c>
      <c r="B9" s="34" t="s">
        <v>134</v>
      </c>
      <c r="C9" s="34">
        <v>2</v>
      </c>
      <c r="D9" s="36">
        <v>427007000</v>
      </c>
    </row>
    <row r="10" spans="1:4">
      <c r="A10" s="34">
        <v>9</v>
      </c>
      <c r="B10" s="34" t="s">
        <v>135</v>
      </c>
      <c r="C10" s="34">
        <v>3</v>
      </c>
      <c r="D10" s="36">
        <v>266312500</v>
      </c>
    </row>
    <row r="11" spans="1:4">
      <c r="A11" s="34">
        <v>10</v>
      </c>
      <c r="B11" s="34" t="s">
        <v>136</v>
      </c>
      <c r="C11" s="34">
        <v>3</v>
      </c>
      <c r="D11" s="36">
        <v>262945750</v>
      </c>
    </row>
    <row r="12" spans="1:4">
      <c r="A12" s="34">
        <v>11</v>
      </c>
      <c r="B12" s="34" t="s">
        <v>137</v>
      </c>
      <c r="C12" s="34">
        <v>3</v>
      </c>
      <c r="D12" s="36">
        <v>279829250</v>
      </c>
    </row>
    <row r="13" spans="1:4">
      <c r="A13" s="34">
        <v>12</v>
      </c>
      <c r="B13" s="34" t="s">
        <v>138</v>
      </c>
      <c r="C13" s="34">
        <v>3</v>
      </c>
      <c r="D13" s="36">
        <v>108730000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مریوان</vt:lpstr>
      <vt:lpstr>بیجار</vt:lpstr>
      <vt:lpstr>دهگلان</vt:lpstr>
      <vt:lpstr>قروه</vt:lpstr>
      <vt:lpstr>سقز</vt:lpstr>
      <vt:lpstr>سنندج</vt:lpstr>
      <vt:lpstr>دیواندره</vt:lpstr>
      <vt:lpstr>کامیاران</vt:lpstr>
      <vt:lpstr>بانه</vt:lpstr>
      <vt:lpstr>سروآباد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mehrdadvaise</dc:creator>
  <cp:lastModifiedBy>admin</cp:lastModifiedBy>
  <cp:lastPrinted>2021-02-24T11:41:51Z</cp:lastPrinted>
  <dcterms:created xsi:type="dcterms:W3CDTF">2017-10-22T18:02:27Z</dcterms:created>
  <dcterms:modified xsi:type="dcterms:W3CDTF">2022-06-19T04:50:17Z</dcterms:modified>
</cp:coreProperties>
</file>